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szabomark/Documents/Hbaid/COC/SubGrant/Feltöltés/"/>
    </mc:Choice>
  </mc:AlternateContent>
  <xr:revisionPtr revIDLastSave="0" documentId="13_ncr:1_{A3F7E2BB-9776-E740-9948-6DF9573F9B1D}" xr6:coauthVersionLast="47" xr6:coauthVersionMax="47" xr10:uidLastSave="{00000000-0000-0000-0000-000000000000}"/>
  <bookViews>
    <workbookView xWindow="5960" yWindow="460" windowWidth="25600" windowHeight="15060" tabRatio="835" xr2:uid="{00000000-000D-0000-FFFF-FFFF00000000}"/>
  </bookViews>
  <sheets>
    <sheet name="OLVASS EL! -ÚTMUTATÓ" sheetId="1" r:id="rId1"/>
    <sheet name="Adatok rögzítése" sheetId="2" r:id="rId2"/>
    <sheet name="Útmutató, közösségi média " sheetId="9" r:id="rId3"/>
    <sheet name="FB adatok rögzítése " sheetId="3" r:id="rId4"/>
    <sheet name="FB process" sheetId="4" r:id="rId5"/>
    <sheet name="Instagram" sheetId="7" r:id="rId6"/>
    <sheet name="TOTALS" sheetId="8" r:id="rId7"/>
  </sheets>
  <externalReferences>
    <externalReference r:id="rId8"/>
  </externalReferences>
  <definedNames>
    <definedName name="activities">[1]!Tabella9[List of project''s activities]</definedName>
    <definedName name="coverage">[1]!Tabella20[Media coverage level]</definedName>
    <definedName name="external">[1]!Tabella23[External posts]</definedName>
    <definedName name="gender">[1]!Tabella25[Gender]</definedName>
    <definedName name="Instagrampost">[1]!Tabella13[Instagram type of content]</definedName>
    <definedName name="mediatype">[1]!Tabella10[Media type]</definedName>
    <definedName name="Output">[1]!Outputs[Type of Output (media)]</definedName>
    <definedName name="PostType">[1]!Tabella8[Post Type (facebook)]</definedName>
    <definedName name="social">[1]!Tabella2522[Social media]</definedName>
    <definedName name="YN">[1]!YesNo[YES/NO]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1" i="2" l="1"/>
  <c r="I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Q3" i="8"/>
  <c r="Q4" i="8"/>
  <c r="Q5" i="8"/>
  <c r="Q6" i="8"/>
  <c r="Q8" i="8"/>
  <c r="Q9" i="8"/>
  <c r="Q10" i="8"/>
  <c r="Q11" i="8"/>
  <c r="Q12" i="8"/>
  <c r="Q13" i="8"/>
  <c r="Q14" i="8"/>
  <c r="Q15" i="8"/>
  <c r="Q16" i="8"/>
  <c r="Q17" i="8"/>
  <c r="Q18" i="8"/>
  <c r="Q19" i="8"/>
  <c r="H8" i="8"/>
  <c r="H3" i="8"/>
  <c r="H4" i="8"/>
  <c r="H5" i="8"/>
  <c r="H6" i="8"/>
  <c r="H7" i="8"/>
  <c r="H9" i="8"/>
  <c r="H10" i="8"/>
  <c r="H11" i="8"/>
  <c r="H12" i="8"/>
  <c r="H13" i="8"/>
  <c r="H14" i="8"/>
  <c r="H15" i="8"/>
  <c r="H16" i="8"/>
  <c r="H17" i="8"/>
  <c r="H18" i="8"/>
  <c r="H19" i="8"/>
  <c r="J3" i="7"/>
  <c r="Q7" i="8" s="1"/>
  <c r="I1003" i="7"/>
  <c r="M2" i="4"/>
  <c r="M3"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K2" i="4"/>
  <c r="K3"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H2"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J2"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G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F2" i="4"/>
  <c r="L2" i="4" s="1"/>
  <c r="F3" i="4"/>
  <c r="L3" i="4" s="1"/>
  <c r="F4" i="4"/>
  <c r="F5" i="4"/>
  <c r="L5" i="4" s="1"/>
  <c r="F6" i="4"/>
  <c r="F7" i="4"/>
  <c r="L7" i="4" s="1"/>
  <c r="F8" i="4"/>
  <c r="F9" i="4"/>
  <c r="F10" i="4"/>
  <c r="L10" i="4" s="1"/>
  <c r="F11" i="4"/>
  <c r="F12" i="4"/>
  <c r="F13" i="4"/>
  <c r="F14" i="4"/>
  <c r="F15" i="4"/>
  <c r="L15" i="4" s="1"/>
  <c r="F16" i="4"/>
  <c r="F17" i="4"/>
  <c r="F18" i="4"/>
  <c r="F19" i="4"/>
  <c r="F20" i="4"/>
  <c r="F21" i="4"/>
  <c r="F22" i="4"/>
  <c r="F23" i="4"/>
  <c r="F24" i="4"/>
  <c r="F25" i="4"/>
  <c r="F26" i="4"/>
  <c r="F27" i="4"/>
  <c r="F28" i="4"/>
  <c r="F29" i="4"/>
  <c r="F30" i="4"/>
  <c r="F31" i="4"/>
  <c r="F32" i="4"/>
  <c r="F33" i="4"/>
  <c r="F34" i="4"/>
  <c r="F35" i="4"/>
  <c r="L35" i="4" s="1"/>
  <c r="F36" i="4"/>
  <c r="F37" i="4"/>
  <c r="F38" i="4"/>
  <c r="L38" i="4" s="1"/>
  <c r="F39" i="4"/>
  <c r="F40" i="4"/>
  <c r="F41" i="4"/>
  <c r="F42" i="4"/>
  <c r="F43" i="4"/>
  <c r="L43" i="4" s="1"/>
  <c r="F44" i="4"/>
  <c r="F45" i="4"/>
  <c r="F46" i="4"/>
  <c r="L46" i="4" s="1"/>
  <c r="F47" i="4"/>
  <c r="F48" i="4"/>
  <c r="F49" i="4"/>
  <c r="F50" i="4"/>
  <c r="F51" i="4"/>
  <c r="F52" i="4"/>
  <c r="F53" i="4"/>
  <c r="F54" i="4"/>
  <c r="F55" i="4"/>
  <c r="F56" i="4"/>
  <c r="F57" i="4"/>
  <c r="F58" i="4"/>
  <c r="F59" i="4"/>
  <c r="L59" i="4" s="1"/>
  <c r="F60" i="4"/>
  <c r="F61" i="4"/>
  <c r="F62" i="4"/>
  <c r="F63" i="4"/>
  <c r="F64" i="4"/>
  <c r="F65" i="4"/>
  <c r="F66" i="4"/>
  <c r="F67" i="4"/>
  <c r="F68" i="4"/>
  <c r="F69" i="4"/>
  <c r="F70" i="4"/>
  <c r="F71" i="4"/>
  <c r="L71" i="4" s="1"/>
  <c r="F72" i="4"/>
  <c r="F73" i="4"/>
  <c r="F74" i="4"/>
  <c r="F75" i="4"/>
  <c r="F76" i="4"/>
  <c r="F77" i="4"/>
  <c r="F78" i="4"/>
  <c r="L78" i="4" s="1"/>
  <c r="F79" i="4"/>
  <c r="F80" i="4"/>
  <c r="F81" i="4"/>
  <c r="F82" i="4"/>
  <c r="F83" i="4"/>
  <c r="F84" i="4"/>
  <c r="F85" i="4"/>
  <c r="F86" i="4"/>
  <c r="L86" i="4" s="1"/>
  <c r="F87" i="4"/>
  <c r="F88" i="4"/>
  <c r="F89" i="4"/>
  <c r="F90" i="4"/>
  <c r="L90" i="4" s="1"/>
  <c r="F91" i="4"/>
  <c r="F92" i="4"/>
  <c r="F93" i="4"/>
  <c r="F94" i="4"/>
  <c r="F95" i="4"/>
  <c r="F96" i="4"/>
  <c r="F97" i="4"/>
  <c r="F98" i="4"/>
  <c r="L98" i="4" s="1"/>
  <c r="F99" i="4"/>
  <c r="L99" i="4" s="1"/>
  <c r="F100" i="4"/>
  <c r="F101" i="4"/>
  <c r="F102" i="4"/>
  <c r="F103" i="4"/>
  <c r="F104" i="4"/>
  <c r="F105" i="4"/>
  <c r="F106" i="4"/>
  <c r="L106" i="4" s="1"/>
  <c r="F107" i="4"/>
  <c r="F108" i="4"/>
  <c r="F109" i="4"/>
  <c r="F110" i="4"/>
  <c r="F111" i="4"/>
  <c r="F112" i="4"/>
  <c r="F113" i="4"/>
  <c r="F114" i="4"/>
  <c r="L114" i="4" s="1"/>
  <c r="F115" i="4"/>
  <c r="F116" i="4"/>
  <c r="F117" i="4"/>
  <c r="F118" i="4"/>
  <c r="F119" i="4"/>
  <c r="F120" i="4"/>
  <c r="F121" i="4"/>
  <c r="F122" i="4"/>
  <c r="F123" i="4"/>
  <c r="F124" i="4"/>
  <c r="F125" i="4"/>
  <c r="F126" i="4"/>
  <c r="F127" i="4"/>
  <c r="F128" i="4"/>
  <c r="F129" i="4"/>
  <c r="F130" i="4"/>
  <c r="F131" i="4"/>
  <c r="F132" i="4"/>
  <c r="F133" i="4"/>
  <c r="F134" i="4"/>
  <c r="L134" i="4" s="1"/>
  <c r="F135" i="4"/>
  <c r="F136" i="4"/>
  <c r="F137" i="4"/>
  <c r="F138" i="4"/>
  <c r="L138" i="4" s="1"/>
  <c r="F139" i="4"/>
  <c r="F140" i="4"/>
  <c r="F141" i="4"/>
  <c r="F142" i="4"/>
  <c r="F143" i="4"/>
  <c r="F144" i="4"/>
  <c r="F145" i="4"/>
  <c r="F146" i="4"/>
  <c r="L146" i="4" s="1"/>
  <c r="F147" i="4"/>
  <c r="F148" i="4"/>
  <c r="F149" i="4"/>
  <c r="F150" i="4"/>
  <c r="F151" i="4"/>
  <c r="F152" i="4"/>
  <c r="F153" i="4"/>
  <c r="F154" i="4"/>
  <c r="F155" i="4"/>
  <c r="F156" i="4"/>
  <c r="F157" i="4"/>
  <c r="F158" i="4"/>
  <c r="F159" i="4"/>
  <c r="F160" i="4"/>
  <c r="F161" i="4"/>
  <c r="F162" i="4"/>
  <c r="L162" i="4" s="1"/>
  <c r="F163" i="4"/>
  <c r="F164" i="4"/>
  <c r="F165" i="4"/>
  <c r="F166" i="4"/>
  <c r="L166" i="4" s="1"/>
  <c r="F167" i="4"/>
  <c r="F168" i="4"/>
  <c r="F169" i="4"/>
  <c r="F170" i="4"/>
  <c r="L170" i="4" s="1"/>
  <c r="F171" i="4"/>
  <c r="F172" i="4"/>
  <c r="F173" i="4"/>
  <c r="F174" i="4"/>
  <c r="F175" i="4"/>
  <c r="F176" i="4"/>
  <c r="F177" i="4"/>
  <c r="F178" i="4"/>
  <c r="L178" i="4" s="1"/>
  <c r="F179" i="4"/>
  <c r="F180" i="4"/>
  <c r="F181" i="4"/>
  <c r="F182" i="4"/>
  <c r="F183" i="4"/>
  <c r="F184" i="4"/>
  <c r="F185" i="4"/>
  <c r="F186" i="4"/>
  <c r="F187" i="4"/>
  <c r="F188" i="4"/>
  <c r="F189" i="4"/>
  <c r="F190" i="4"/>
  <c r="F191" i="4"/>
  <c r="F192" i="4"/>
  <c r="F193" i="4"/>
  <c r="F194" i="4"/>
  <c r="F195" i="4"/>
  <c r="F196" i="4"/>
  <c r="F197" i="4"/>
  <c r="F198" i="4"/>
  <c r="F199" i="4"/>
  <c r="F200" i="4"/>
  <c r="F201" i="4"/>
  <c r="F202" i="4"/>
  <c r="L202" i="4" s="1"/>
  <c r="F203" i="4"/>
  <c r="L203" i="4" s="1"/>
  <c r="F204" i="4"/>
  <c r="F205" i="4"/>
  <c r="F206" i="4"/>
  <c r="F207" i="4"/>
  <c r="F208" i="4"/>
  <c r="F209" i="4"/>
  <c r="F210" i="4"/>
  <c r="F211" i="4"/>
  <c r="L211" i="4" s="1"/>
  <c r="F212" i="4"/>
  <c r="F213" i="4"/>
  <c r="F214" i="4"/>
  <c r="F215" i="4"/>
  <c r="F216" i="4"/>
  <c r="F217" i="4"/>
  <c r="F218" i="4"/>
  <c r="F219" i="4"/>
  <c r="F220" i="4"/>
  <c r="F221" i="4"/>
  <c r="F222" i="4"/>
  <c r="F223" i="4"/>
  <c r="F224" i="4"/>
  <c r="F225" i="4"/>
  <c r="F226" i="4"/>
  <c r="L226" i="4" s="1"/>
  <c r="F227" i="4"/>
  <c r="F228" i="4"/>
  <c r="F229" i="4"/>
  <c r="F230" i="4"/>
  <c r="F231" i="4"/>
  <c r="F232" i="4"/>
  <c r="F233" i="4"/>
  <c r="L233" i="4" s="1"/>
  <c r="F234" i="4"/>
  <c r="L234" i="4" s="1"/>
  <c r="F235" i="4"/>
  <c r="L235" i="4" s="1"/>
  <c r="F236" i="4"/>
  <c r="F237" i="4"/>
  <c r="L237" i="4" s="1"/>
  <c r="F238" i="4"/>
  <c r="L238" i="4" s="1"/>
  <c r="F239" i="4"/>
  <c r="L239" i="4" s="1"/>
  <c r="F240" i="4"/>
  <c r="F241" i="4"/>
  <c r="L241" i="4" s="1"/>
  <c r="F242" i="4"/>
  <c r="L242" i="4" s="1"/>
  <c r="F243" i="4"/>
  <c r="L243" i="4" s="1"/>
  <c r="F244" i="4"/>
  <c r="F245" i="4"/>
  <c r="L245" i="4" s="1"/>
  <c r="F246" i="4"/>
  <c r="L246" i="4" s="1"/>
  <c r="F247" i="4"/>
  <c r="L247" i="4" s="1"/>
  <c r="F248" i="4"/>
  <c r="F249" i="4"/>
  <c r="L249" i="4" s="1"/>
  <c r="F250" i="4"/>
  <c r="L250" i="4" s="1"/>
  <c r="F251" i="4"/>
  <c r="L251" i="4" s="1"/>
  <c r="F252" i="4"/>
  <c r="F253" i="4"/>
  <c r="L253" i="4" s="1"/>
  <c r="F254" i="4"/>
  <c r="L254" i="4" s="1"/>
  <c r="F255" i="4"/>
  <c r="L255" i="4" s="1"/>
  <c r="F256" i="4"/>
  <c r="F257" i="4"/>
  <c r="L257" i="4" s="1"/>
  <c r="F258" i="4"/>
  <c r="L258" i="4" s="1"/>
  <c r="F259" i="4"/>
  <c r="L259" i="4" s="1"/>
  <c r="F260" i="4"/>
  <c r="F261" i="4"/>
  <c r="L261" i="4" s="1"/>
  <c r="F262" i="4"/>
  <c r="L262" i="4" s="1"/>
  <c r="F263" i="4"/>
  <c r="L263" i="4" s="1"/>
  <c r="F264" i="4"/>
  <c r="F265" i="4"/>
  <c r="L265" i="4" s="1"/>
  <c r="F266" i="4"/>
  <c r="L266" i="4" s="1"/>
  <c r="F267" i="4"/>
  <c r="L267" i="4" s="1"/>
  <c r="F268" i="4"/>
  <c r="F269" i="4"/>
  <c r="L269" i="4" s="1"/>
  <c r="F270" i="4"/>
  <c r="L270" i="4" s="1"/>
  <c r="F271" i="4"/>
  <c r="L271" i="4" s="1"/>
  <c r="F272" i="4"/>
  <c r="F273" i="4"/>
  <c r="L273" i="4" s="1"/>
  <c r="F274" i="4"/>
  <c r="L274" i="4" s="1"/>
  <c r="F275" i="4"/>
  <c r="L275" i="4" s="1"/>
  <c r="F276" i="4"/>
  <c r="F277" i="4"/>
  <c r="L277" i="4" s="1"/>
  <c r="F278" i="4"/>
  <c r="L278" i="4" s="1"/>
  <c r="F279" i="4"/>
  <c r="L279" i="4" s="1"/>
  <c r="F280" i="4"/>
  <c r="F281" i="4"/>
  <c r="L281" i="4" s="1"/>
  <c r="F282" i="4"/>
  <c r="L282" i="4" s="1"/>
  <c r="F283" i="4"/>
  <c r="F284" i="4"/>
  <c r="F285" i="4"/>
  <c r="L285" i="4" s="1"/>
  <c r="F286" i="4"/>
  <c r="L286" i="4" s="1"/>
  <c r="F287" i="4"/>
  <c r="L287" i="4" s="1"/>
  <c r="F288" i="4"/>
  <c r="F289" i="4"/>
  <c r="L289" i="4" s="1"/>
  <c r="F290" i="4"/>
  <c r="L290" i="4" s="1"/>
  <c r="F291" i="4"/>
  <c r="L291" i="4" s="1"/>
  <c r="F292" i="4"/>
  <c r="F293" i="4"/>
  <c r="L293" i="4" s="1"/>
  <c r="F294" i="4"/>
  <c r="L294" i="4" s="1"/>
  <c r="F295" i="4"/>
  <c r="L295" i="4" s="1"/>
  <c r="F296" i="4"/>
  <c r="F297" i="4"/>
  <c r="L297" i="4" s="1"/>
  <c r="F298" i="4"/>
  <c r="L298" i="4" s="1"/>
  <c r="F299" i="4"/>
  <c r="L299" i="4" s="1"/>
  <c r="F300" i="4"/>
  <c r="F301" i="4"/>
  <c r="L301" i="4" s="1"/>
  <c r="F302" i="4"/>
  <c r="L302" i="4" s="1"/>
  <c r="F303" i="4"/>
  <c r="L303" i="4" s="1"/>
  <c r="F304" i="4"/>
  <c r="F305" i="4"/>
  <c r="L305" i="4" s="1"/>
  <c r="F306" i="4"/>
  <c r="L306" i="4" s="1"/>
  <c r="F307" i="4"/>
  <c r="L307" i="4" s="1"/>
  <c r="F308" i="4"/>
  <c r="F309" i="4"/>
  <c r="L309" i="4" s="1"/>
  <c r="F310" i="4"/>
  <c r="L310" i="4" s="1"/>
  <c r="F311" i="4"/>
  <c r="L311" i="4" s="1"/>
  <c r="F312" i="4"/>
  <c r="F313" i="4"/>
  <c r="L313" i="4" s="1"/>
  <c r="F314" i="4"/>
  <c r="L314" i="4" s="1"/>
  <c r="F315" i="4"/>
  <c r="L315" i="4" s="1"/>
  <c r="F316" i="4"/>
  <c r="F317" i="4"/>
  <c r="L317" i="4" s="1"/>
  <c r="F318" i="4"/>
  <c r="L318" i="4" s="1"/>
  <c r="F319" i="4"/>
  <c r="L319" i="4" s="1"/>
  <c r="F320" i="4"/>
  <c r="F321" i="4"/>
  <c r="L321" i="4" s="1"/>
  <c r="F322" i="4"/>
  <c r="L322" i="4" s="1"/>
  <c r="F323" i="4"/>
  <c r="L323" i="4" s="1"/>
  <c r="F324" i="4"/>
  <c r="F325" i="4"/>
  <c r="L325" i="4" s="1"/>
  <c r="F326" i="4"/>
  <c r="L326" i="4" s="1"/>
  <c r="F327" i="4"/>
  <c r="L327" i="4" s="1"/>
  <c r="F328" i="4"/>
  <c r="F329" i="4"/>
  <c r="L329" i="4" s="1"/>
  <c r="F330" i="4"/>
  <c r="L330" i="4" s="1"/>
  <c r="F331" i="4"/>
  <c r="L331" i="4" s="1"/>
  <c r="F332" i="4"/>
  <c r="F333" i="4"/>
  <c r="L333" i="4" s="1"/>
  <c r="F334" i="4"/>
  <c r="L334" i="4" s="1"/>
  <c r="F335" i="4"/>
  <c r="L335" i="4" s="1"/>
  <c r="F336" i="4"/>
  <c r="F337" i="4"/>
  <c r="L337" i="4" s="1"/>
  <c r="F338" i="4"/>
  <c r="L338" i="4" s="1"/>
  <c r="F339" i="4"/>
  <c r="L339" i="4" s="1"/>
  <c r="F340" i="4"/>
  <c r="F341" i="4"/>
  <c r="L341" i="4" s="1"/>
  <c r="F342" i="4"/>
  <c r="L342" i="4" s="1"/>
  <c r="F343" i="4"/>
  <c r="L343" i="4" s="1"/>
  <c r="F344" i="4"/>
  <c r="F345" i="4"/>
  <c r="L345" i="4" s="1"/>
  <c r="F346" i="4"/>
  <c r="F347" i="4"/>
  <c r="L347" i="4" s="1"/>
  <c r="F348" i="4"/>
  <c r="F349" i="4"/>
  <c r="L349" i="4" s="1"/>
  <c r="F350" i="4"/>
  <c r="L350" i="4" s="1"/>
  <c r="F351" i="4"/>
  <c r="L351" i="4" s="1"/>
  <c r="F352" i="4"/>
  <c r="F353" i="4"/>
  <c r="L353" i="4" s="1"/>
  <c r="F354" i="4"/>
  <c r="L354" i="4" s="1"/>
  <c r="F355" i="4"/>
  <c r="L355" i="4" s="1"/>
  <c r="F356" i="4"/>
  <c r="F357" i="4"/>
  <c r="L357" i="4" s="1"/>
  <c r="F358" i="4"/>
  <c r="L358" i="4" s="1"/>
  <c r="F359" i="4"/>
  <c r="L359" i="4" s="1"/>
  <c r="F360" i="4"/>
  <c r="F361" i="4"/>
  <c r="L361" i="4" s="1"/>
  <c r="F362" i="4"/>
  <c r="L362" i="4" s="1"/>
  <c r="F363" i="4"/>
  <c r="L363" i="4" s="1"/>
  <c r="F364" i="4"/>
  <c r="F365" i="4"/>
  <c r="L365" i="4" s="1"/>
  <c r="F366" i="4"/>
  <c r="L366" i="4" s="1"/>
  <c r="E2"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D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L364" i="4"/>
  <c r="H1003" i="7"/>
  <c r="G1003" i="7"/>
  <c r="E1003" i="7"/>
  <c r="A1003" i="7"/>
  <c r="J1002" i="7"/>
  <c r="J1001" i="7"/>
  <c r="J1000" i="7"/>
  <c r="J999" i="7"/>
  <c r="J998" i="7"/>
  <c r="J997" i="7"/>
  <c r="J996" i="7"/>
  <c r="J995" i="7"/>
  <c r="J994" i="7"/>
  <c r="J993" i="7"/>
  <c r="J992" i="7"/>
  <c r="J991" i="7"/>
  <c r="J990" i="7"/>
  <c r="J989" i="7"/>
  <c r="J988" i="7"/>
  <c r="J987" i="7"/>
  <c r="J986" i="7"/>
  <c r="J985" i="7"/>
  <c r="J984" i="7"/>
  <c r="J983" i="7"/>
  <c r="J982" i="7"/>
  <c r="J981" i="7"/>
  <c r="J980" i="7"/>
  <c r="J979" i="7"/>
  <c r="J978" i="7"/>
  <c r="J977" i="7"/>
  <c r="J976" i="7"/>
  <c r="J975" i="7"/>
  <c r="J974" i="7"/>
  <c r="J973" i="7"/>
  <c r="J972" i="7"/>
  <c r="J971" i="7"/>
  <c r="J970" i="7"/>
  <c r="J969" i="7"/>
  <c r="J968" i="7"/>
  <c r="J967" i="7"/>
  <c r="J966" i="7"/>
  <c r="J965" i="7"/>
  <c r="J964" i="7"/>
  <c r="J963" i="7"/>
  <c r="J962" i="7"/>
  <c r="J961" i="7"/>
  <c r="J960" i="7"/>
  <c r="J959" i="7"/>
  <c r="J958" i="7"/>
  <c r="J957" i="7"/>
  <c r="J956" i="7"/>
  <c r="J955" i="7"/>
  <c r="J954" i="7"/>
  <c r="J953" i="7"/>
  <c r="J952" i="7"/>
  <c r="J951" i="7"/>
  <c r="J950" i="7"/>
  <c r="J949" i="7"/>
  <c r="J948" i="7"/>
  <c r="J947" i="7"/>
  <c r="J946" i="7"/>
  <c r="J945" i="7"/>
  <c r="J944" i="7"/>
  <c r="J943" i="7"/>
  <c r="J942" i="7"/>
  <c r="J941" i="7"/>
  <c r="J940" i="7"/>
  <c r="J939" i="7"/>
  <c r="J938" i="7"/>
  <c r="J937" i="7"/>
  <c r="J936" i="7"/>
  <c r="J935" i="7"/>
  <c r="J934" i="7"/>
  <c r="J933" i="7"/>
  <c r="J932" i="7"/>
  <c r="J931" i="7"/>
  <c r="J930" i="7"/>
  <c r="J929" i="7"/>
  <c r="J928" i="7"/>
  <c r="J927" i="7"/>
  <c r="J926" i="7"/>
  <c r="J925" i="7"/>
  <c r="J924" i="7"/>
  <c r="J923" i="7"/>
  <c r="J922" i="7"/>
  <c r="J921" i="7"/>
  <c r="J920" i="7"/>
  <c r="J919" i="7"/>
  <c r="J918" i="7"/>
  <c r="J917" i="7"/>
  <c r="J916" i="7"/>
  <c r="J915" i="7"/>
  <c r="J914" i="7"/>
  <c r="J913" i="7"/>
  <c r="J912" i="7"/>
  <c r="J911" i="7"/>
  <c r="J910" i="7"/>
  <c r="J909" i="7"/>
  <c r="J908" i="7"/>
  <c r="J907" i="7"/>
  <c r="J906" i="7"/>
  <c r="J905" i="7"/>
  <c r="J904" i="7"/>
  <c r="J903" i="7"/>
  <c r="J902" i="7"/>
  <c r="J901" i="7"/>
  <c r="J900" i="7"/>
  <c r="J899" i="7"/>
  <c r="J898" i="7"/>
  <c r="J897" i="7"/>
  <c r="J896" i="7"/>
  <c r="J895" i="7"/>
  <c r="J894" i="7"/>
  <c r="J893" i="7"/>
  <c r="J892" i="7"/>
  <c r="J891" i="7"/>
  <c r="J890" i="7"/>
  <c r="J889" i="7"/>
  <c r="J888" i="7"/>
  <c r="J887" i="7"/>
  <c r="J886" i="7"/>
  <c r="J885" i="7"/>
  <c r="J884" i="7"/>
  <c r="J883" i="7"/>
  <c r="J882" i="7"/>
  <c r="J881" i="7"/>
  <c r="J880" i="7"/>
  <c r="J879" i="7"/>
  <c r="J878" i="7"/>
  <c r="J877" i="7"/>
  <c r="J876" i="7"/>
  <c r="J875" i="7"/>
  <c r="J874" i="7"/>
  <c r="J873" i="7"/>
  <c r="J872" i="7"/>
  <c r="J871" i="7"/>
  <c r="J870" i="7"/>
  <c r="J869" i="7"/>
  <c r="J868" i="7"/>
  <c r="J867" i="7"/>
  <c r="J866" i="7"/>
  <c r="J844" i="7"/>
  <c r="J843" i="7"/>
  <c r="J842" i="7"/>
  <c r="J841" i="7"/>
  <c r="J840" i="7"/>
  <c r="J839" i="7"/>
  <c r="J838" i="7"/>
  <c r="J837" i="7"/>
  <c r="J836" i="7"/>
  <c r="J835" i="7"/>
  <c r="J834" i="7"/>
  <c r="J833" i="7"/>
  <c r="J832" i="7"/>
  <c r="J831" i="7"/>
  <c r="J830" i="7"/>
  <c r="J829" i="7"/>
  <c r="J828" i="7"/>
  <c r="J827" i="7"/>
  <c r="J826" i="7"/>
  <c r="J825" i="7"/>
  <c r="J824" i="7"/>
  <c r="J823" i="7"/>
  <c r="J822" i="7"/>
  <c r="J821" i="7"/>
  <c r="J820" i="7"/>
  <c r="J819" i="7"/>
  <c r="J818" i="7"/>
  <c r="J817" i="7"/>
  <c r="J816" i="7"/>
  <c r="J815" i="7"/>
  <c r="J814" i="7"/>
  <c r="J813" i="7"/>
  <c r="J812" i="7"/>
  <c r="J811" i="7"/>
  <c r="J810" i="7"/>
  <c r="J809" i="7"/>
  <c r="J808" i="7"/>
  <c r="J807" i="7"/>
  <c r="J806" i="7"/>
  <c r="J805" i="7"/>
  <c r="J804" i="7"/>
  <c r="J803" i="7"/>
  <c r="J802" i="7"/>
  <c r="J801" i="7"/>
  <c r="J800" i="7"/>
  <c r="J799" i="7"/>
  <c r="J798" i="7"/>
  <c r="J797" i="7"/>
  <c r="J796" i="7"/>
  <c r="J795" i="7"/>
  <c r="J794" i="7"/>
  <c r="J793" i="7"/>
  <c r="J792" i="7"/>
  <c r="J791" i="7"/>
  <c r="J790" i="7"/>
  <c r="J789" i="7"/>
  <c r="J788" i="7"/>
  <c r="J787" i="7"/>
  <c r="J786" i="7"/>
  <c r="J785" i="7"/>
  <c r="J784" i="7"/>
  <c r="J783" i="7"/>
  <c r="J782" i="7"/>
  <c r="J781" i="7"/>
  <c r="J780" i="7"/>
  <c r="J779" i="7"/>
  <c r="J778" i="7"/>
  <c r="J777" i="7"/>
  <c r="J776" i="7"/>
  <c r="J775" i="7"/>
  <c r="J774" i="7"/>
  <c r="J773" i="7"/>
  <c r="J772" i="7"/>
  <c r="J771" i="7"/>
  <c r="J770" i="7"/>
  <c r="J769" i="7"/>
  <c r="J768" i="7"/>
  <c r="J767" i="7"/>
  <c r="J766" i="7"/>
  <c r="J765" i="7"/>
  <c r="J764" i="7"/>
  <c r="J763" i="7"/>
  <c r="J762" i="7"/>
  <c r="J761" i="7"/>
  <c r="J760" i="7"/>
  <c r="J759" i="7"/>
  <c r="J758" i="7"/>
  <c r="J757" i="7"/>
  <c r="J756" i="7"/>
  <c r="J755" i="7"/>
  <c r="J754" i="7"/>
  <c r="J753" i="7"/>
  <c r="J752" i="7"/>
  <c r="J751" i="7"/>
  <c r="J750" i="7"/>
  <c r="J749" i="7"/>
  <c r="J748" i="7"/>
  <c r="J747" i="7"/>
  <c r="J746" i="7"/>
  <c r="J745" i="7"/>
  <c r="J744" i="7"/>
  <c r="J743" i="7"/>
  <c r="J742" i="7"/>
  <c r="J741" i="7"/>
  <c r="J740" i="7"/>
  <c r="J739" i="7"/>
  <c r="J738" i="7"/>
  <c r="J737" i="7"/>
  <c r="J736" i="7"/>
  <c r="J735" i="7"/>
  <c r="J734" i="7"/>
  <c r="J733" i="7"/>
  <c r="J732" i="7"/>
  <c r="J731" i="7"/>
  <c r="J730" i="7"/>
  <c r="J729" i="7"/>
  <c r="J728" i="7"/>
  <c r="J727" i="7"/>
  <c r="J726" i="7"/>
  <c r="J725" i="7"/>
  <c r="J724" i="7"/>
  <c r="J723" i="7"/>
  <c r="J722" i="7"/>
  <c r="J721" i="7"/>
  <c r="J720" i="7"/>
  <c r="J719" i="7"/>
  <c r="J718" i="7"/>
  <c r="J717" i="7"/>
  <c r="J716" i="7"/>
  <c r="J715" i="7"/>
  <c r="J714" i="7"/>
  <c r="J713" i="7"/>
  <c r="J712" i="7"/>
  <c r="J711" i="7"/>
  <c r="J710" i="7"/>
  <c r="J709" i="7"/>
  <c r="J708" i="7"/>
  <c r="J707" i="7"/>
  <c r="J706" i="7"/>
  <c r="J705" i="7"/>
  <c r="J704" i="7"/>
  <c r="J703" i="7"/>
  <c r="J702" i="7"/>
  <c r="J701" i="7"/>
  <c r="J700" i="7"/>
  <c r="J699" i="7"/>
  <c r="J698" i="7"/>
  <c r="J697" i="7"/>
  <c r="J696" i="7"/>
  <c r="J695" i="7"/>
  <c r="J694" i="7"/>
  <c r="J693" i="7"/>
  <c r="J692" i="7"/>
  <c r="J691" i="7"/>
  <c r="J690" i="7"/>
  <c r="J689" i="7"/>
  <c r="J688" i="7"/>
  <c r="J687" i="7"/>
  <c r="J686" i="7"/>
  <c r="J685" i="7"/>
  <c r="J684" i="7"/>
  <c r="J683" i="7"/>
  <c r="J682" i="7"/>
  <c r="J681" i="7"/>
  <c r="J680" i="7"/>
  <c r="J679" i="7"/>
  <c r="J678" i="7"/>
  <c r="J677" i="7"/>
  <c r="J676" i="7"/>
  <c r="J675" i="7"/>
  <c r="J674" i="7"/>
  <c r="J673" i="7"/>
  <c r="J672" i="7"/>
  <c r="J671" i="7"/>
  <c r="J670" i="7"/>
  <c r="J669" i="7"/>
  <c r="J668" i="7"/>
  <c r="J667" i="7"/>
  <c r="J666" i="7"/>
  <c r="J665" i="7"/>
  <c r="J664" i="7"/>
  <c r="J663" i="7"/>
  <c r="J662" i="7"/>
  <c r="J661" i="7"/>
  <c r="J660" i="7"/>
  <c r="J659" i="7"/>
  <c r="J658" i="7"/>
  <c r="J657" i="7"/>
  <c r="J656" i="7"/>
  <c r="J655" i="7"/>
  <c r="J654" i="7"/>
  <c r="J653" i="7"/>
  <c r="J652" i="7"/>
  <c r="J651" i="7"/>
  <c r="J650" i="7"/>
  <c r="J649" i="7"/>
  <c r="J648" i="7"/>
  <c r="J647" i="7"/>
  <c r="J646" i="7"/>
  <c r="J645" i="7"/>
  <c r="J644" i="7"/>
  <c r="J643" i="7"/>
  <c r="J642" i="7"/>
  <c r="J641" i="7"/>
  <c r="J640" i="7"/>
  <c r="J639" i="7"/>
  <c r="J638" i="7"/>
  <c r="J637" i="7"/>
  <c r="J636" i="7"/>
  <c r="J635" i="7"/>
  <c r="J634" i="7"/>
  <c r="J633" i="7"/>
  <c r="J632" i="7"/>
  <c r="J631" i="7"/>
  <c r="J630" i="7"/>
  <c r="J629" i="7"/>
  <c r="J628" i="7"/>
  <c r="J627" i="7"/>
  <c r="J626" i="7"/>
  <c r="J625" i="7"/>
  <c r="J624" i="7"/>
  <c r="J623" i="7"/>
  <c r="J622" i="7"/>
  <c r="J621" i="7"/>
  <c r="J620" i="7"/>
  <c r="J619" i="7"/>
  <c r="J618" i="7"/>
  <c r="J617" i="7"/>
  <c r="J616" i="7"/>
  <c r="J615" i="7"/>
  <c r="J614" i="7"/>
  <c r="J613" i="7"/>
  <c r="J612" i="7"/>
  <c r="J611" i="7"/>
  <c r="J610" i="7"/>
  <c r="J609" i="7"/>
  <c r="J608" i="7"/>
  <c r="J607" i="7"/>
  <c r="J606" i="7"/>
  <c r="J605" i="7"/>
  <c r="J604" i="7"/>
  <c r="J603" i="7"/>
  <c r="J602" i="7"/>
  <c r="J601" i="7"/>
  <c r="J600" i="7"/>
  <c r="J599" i="7"/>
  <c r="J598" i="7"/>
  <c r="J597" i="7"/>
  <c r="J596" i="7"/>
  <c r="J595" i="7"/>
  <c r="J594" i="7"/>
  <c r="J593" i="7"/>
  <c r="J592" i="7"/>
  <c r="J591" i="7"/>
  <c r="J590" i="7"/>
  <c r="J589" i="7"/>
  <c r="J588" i="7"/>
  <c r="J587" i="7"/>
  <c r="J586" i="7"/>
  <c r="J585" i="7"/>
  <c r="J584" i="7"/>
  <c r="J583" i="7"/>
  <c r="J582" i="7"/>
  <c r="J581" i="7"/>
  <c r="J580" i="7"/>
  <c r="J579" i="7"/>
  <c r="J578" i="7"/>
  <c r="J577" i="7"/>
  <c r="J576" i="7"/>
  <c r="J575" i="7"/>
  <c r="J574" i="7"/>
  <c r="J573" i="7"/>
  <c r="J572" i="7"/>
  <c r="J571" i="7"/>
  <c r="J570" i="7"/>
  <c r="J569" i="7"/>
  <c r="J568" i="7"/>
  <c r="J567" i="7"/>
  <c r="J566" i="7"/>
  <c r="J565" i="7"/>
  <c r="J564" i="7"/>
  <c r="J563" i="7"/>
  <c r="J562" i="7"/>
  <c r="J561" i="7"/>
  <c r="J560" i="7"/>
  <c r="J559" i="7"/>
  <c r="J558" i="7"/>
  <c r="J557" i="7"/>
  <c r="J556" i="7"/>
  <c r="J555" i="7"/>
  <c r="J554" i="7"/>
  <c r="J553" i="7"/>
  <c r="J552" i="7"/>
  <c r="J551" i="7"/>
  <c r="J550" i="7"/>
  <c r="J549" i="7"/>
  <c r="J548" i="7"/>
  <c r="J547" i="7"/>
  <c r="J546" i="7"/>
  <c r="J545" i="7"/>
  <c r="J544" i="7"/>
  <c r="J543" i="7"/>
  <c r="J542" i="7"/>
  <c r="J541" i="7"/>
  <c r="J540" i="7"/>
  <c r="J539" i="7"/>
  <c r="J538" i="7"/>
  <c r="J537" i="7"/>
  <c r="J536" i="7"/>
  <c r="J535" i="7"/>
  <c r="J534" i="7"/>
  <c r="J533" i="7"/>
  <c r="J532" i="7"/>
  <c r="J531" i="7"/>
  <c r="J530" i="7"/>
  <c r="J529" i="7"/>
  <c r="J528" i="7"/>
  <c r="J527" i="7"/>
  <c r="J526" i="7"/>
  <c r="J525" i="7"/>
  <c r="J524" i="7"/>
  <c r="J523" i="7"/>
  <c r="J522" i="7"/>
  <c r="J521" i="7"/>
  <c r="J520" i="7"/>
  <c r="J519" i="7"/>
  <c r="J518" i="7"/>
  <c r="J517" i="7"/>
  <c r="J516" i="7"/>
  <c r="J515" i="7"/>
  <c r="J514" i="7"/>
  <c r="J513" i="7"/>
  <c r="J512" i="7"/>
  <c r="J511" i="7"/>
  <c r="J510" i="7"/>
  <c r="J509" i="7"/>
  <c r="J508" i="7"/>
  <c r="J507" i="7"/>
  <c r="J506" i="7"/>
  <c r="J505" i="7"/>
  <c r="J504" i="7"/>
  <c r="J503" i="7"/>
  <c r="J502" i="7"/>
  <c r="J501" i="7"/>
  <c r="J500" i="7"/>
  <c r="J499" i="7"/>
  <c r="J498" i="7"/>
  <c r="J497" i="7"/>
  <c r="J496" i="7"/>
  <c r="J495" i="7"/>
  <c r="J494" i="7"/>
  <c r="J493" i="7"/>
  <c r="J492" i="7"/>
  <c r="J491" i="7"/>
  <c r="J490" i="7"/>
  <c r="J489" i="7"/>
  <c r="J488" i="7"/>
  <c r="J487" i="7"/>
  <c r="J486" i="7"/>
  <c r="J485" i="7"/>
  <c r="J484" i="7"/>
  <c r="J483" i="7"/>
  <c r="J482" i="7"/>
  <c r="J481" i="7"/>
  <c r="J480" i="7"/>
  <c r="J479" i="7"/>
  <c r="J478" i="7"/>
  <c r="J477" i="7"/>
  <c r="J476" i="7"/>
  <c r="J475" i="7"/>
  <c r="J474" i="7"/>
  <c r="J473" i="7"/>
  <c r="J472" i="7"/>
  <c r="J471" i="7"/>
  <c r="J470" i="7"/>
  <c r="J469" i="7"/>
  <c r="J468" i="7"/>
  <c r="J467" i="7"/>
  <c r="J466" i="7"/>
  <c r="J465" i="7"/>
  <c r="J464" i="7"/>
  <c r="J463" i="7"/>
  <c r="J462" i="7"/>
  <c r="J461" i="7"/>
  <c r="J460" i="7"/>
  <c r="J459" i="7"/>
  <c r="J458" i="7"/>
  <c r="J457" i="7"/>
  <c r="J456" i="7"/>
  <c r="J455" i="7"/>
  <c r="J454" i="7"/>
  <c r="J453" i="7"/>
  <c r="J452" i="7"/>
  <c r="J451" i="7"/>
  <c r="J450" i="7"/>
  <c r="J449" i="7"/>
  <c r="J448" i="7"/>
  <c r="J447" i="7"/>
  <c r="J446" i="7"/>
  <c r="J445" i="7"/>
  <c r="J444" i="7"/>
  <c r="J443" i="7"/>
  <c r="J442" i="7"/>
  <c r="J441" i="7"/>
  <c r="J440" i="7"/>
  <c r="J439" i="7"/>
  <c r="J438" i="7"/>
  <c r="J437" i="7"/>
  <c r="J436" i="7"/>
  <c r="J435" i="7"/>
  <c r="J434" i="7"/>
  <c r="J433" i="7"/>
  <c r="J432" i="7"/>
  <c r="J431" i="7"/>
  <c r="J430" i="7"/>
  <c r="J429" i="7"/>
  <c r="J428" i="7"/>
  <c r="J427" i="7"/>
  <c r="J426" i="7"/>
  <c r="J425" i="7"/>
  <c r="J424" i="7"/>
  <c r="J423" i="7"/>
  <c r="J422" i="7"/>
  <c r="J421" i="7"/>
  <c r="J420" i="7"/>
  <c r="J419" i="7"/>
  <c r="J418" i="7"/>
  <c r="J417" i="7"/>
  <c r="J416" i="7"/>
  <c r="J415" i="7"/>
  <c r="J414" i="7"/>
  <c r="J413" i="7"/>
  <c r="J412" i="7"/>
  <c r="J411" i="7"/>
  <c r="J410" i="7"/>
  <c r="J409" i="7"/>
  <c r="J408" i="7"/>
  <c r="J407" i="7"/>
  <c r="J406" i="7"/>
  <c r="J405" i="7"/>
  <c r="J404" i="7"/>
  <c r="J403" i="7"/>
  <c r="J402" i="7"/>
  <c r="J401" i="7"/>
  <c r="J400" i="7"/>
  <c r="J399" i="7"/>
  <c r="J398" i="7"/>
  <c r="J397" i="7"/>
  <c r="J396" i="7"/>
  <c r="J395" i="7"/>
  <c r="J394" i="7"/>
  <c r="J393" i="7"/>
  <c r="J392" i="7"/>
  <c r="J391" i="7"/>
  <c r="J390" i="7"/>
  <c r="J389" i="7"/>
  <c r="J388" i="7"/>
  <c r="J387" i="7"/>
  <c r="J386" i="7"/>
  <c r="J385" i="7"/>
  <c r="J384" i="7"/>
  <c r="J383" i="7"/>
  <c r="J382" i="7"/>
  <c r="J381" i="7"/>
  <c r="J380" i="7"/>
  <c r="J379" i="7"/>
  <c r="J378" i="7"/>
  <c r="J377" i="7"/>
  <c r="J376" i="7"/>
  <c r="J375" i="7"/>
  <c r="J374" i="7"/>
  <c r="J373" i="7"/>
  <c r="J372" i="7"/>
  <c r="J371" i="7"/>
  <c r="J370" i="7"/>
  <c r="J369" i="7"/>
  <c r="J368" i="7"/>
  <c r="J367" i="7"/>
  <c r="J366" i="7"/>
  <c r="J365" i="7"/>
  <c r="J364" i="7"/>
  <c r="J363" i="7"/>
  <c r="J362" i="7"/>
  <c r="J361" i="7"/>
  <c r="J360" i="7"/>
  <c r="J359" i="7"/>
  <c r="J358" i="7"/>
  <c r="J357" i="7"/>
  <c r="J356" i="7"/>
  <c r="J355" i="7"/>
  <c r="J354" i="7"/>
  <c r="J353" i="7"/>
  <c r="J352" i="7"/>
  <c r="J351" i="7"/>
  <c r="J350" i="7"/>
  <c r="J349" i="7"/>
  <c r="J348" i="7"/>
  <c r="J347" i="7"/>
  <c r="J346" i="7"/>
  <c r="J345" i="7"/>
  <c r="J344" i="7"/>
  <c r="J343" i="7"/>
  <c r="J342" i="7"/>
  <c r="J341" i="7"/>
  <c r="J340" i="7"/>
  <c r="J339" i="7"/>
  <c r="J338" i="7"/>
  <c r="J337" i="7"/>
  <c r="J336" i="7"/>
  <c r="J335" i="7"/>
  <c r="J334" i="7"/>
  <c r="J333" i="7"/>
  <c r="J332" i="7"/>
  <c r="J331" i="7"/>
  <c r="J330" i="7"/>
  <c r="J329" i="7"/>
  <c r="J328" i="7"/>
  <c r="J327" i="7"/>
  <c r="J326" i="7"/>
  <c r="J325" i="7"/>
  <c r="J324" i="7"/>
  <c r="J323" i="7"/>
  <c r="J322" i="7"/>
  <c r="J321" i="7"/>
  <c r="J320" i="7"/>
  <c r="J319" i="7"/>
  <c r="J318" i="7"/>
  <c r="J317" i="7"/>
  <c r="J316" i="7"/>
  <c r="J315" i="7"/>
  <c r="J314" i="7"/>
  <c r="J313" i="7"/>
  <c r="J312" i="7"/>
  <c r="J311" i="7"/>
  <c r="J310" i="7"/>
  <c r="J309" i="7"/>
  <c r="J308" i="7"/>
  <c r="J307" i="7"/>
  <c r="J306" i="7"/>
  <c r="J305" i="7"/>
  <c r="J304" i="7"/>
  <c r="J303" i="7"/>
  <c r="J302" i="7"/>
  <c r="J301" i="7"/>
  <c r="J300" i="7"/>
  <c r="J299" i="7"/>
  <c r="J298" i="7"/>
  <c r="J297" i="7"/>
  <c r="J296" i="7"/>
  <c r="J295" i="7"/>
  <c r="J294" i="7"/>
  <c r="J293" i="7"/>
  <c r="J292" i="7"/>
  <c r="J291" i="7"/>
  <c r="J290" i="7"/>
  <c r="J289" i="7"/>
  <c r="J288" i="7"/>
  <c r="J287" i="7"/>
  <c r="J286" i="7"/>
  <c r="J285" i="7"/>
  <c r="J284" i="7"/>
  <c r="J283" i="7"/>
  <c r="J282" i="7"/>
  <c r="J281" i="7"/>
  <c r="J280" i="7"/>
  <c r="J279" i="7"/>
  <c r="J278" i="7"/>
  <c r="J277" i="7"/>
  <c r="J276" i="7"/>
  <c r="J275" i="7"/>
  <c r="J274" i="7"/>
  <c r="J273" i="7"/>
  <c r="J272" i="7"/>
  <c r="J271" i="7"/>
  <c r="J270" i="7"/>
  <c r="J269" i="7"/>
  <c r="J268" i="7"/>
  <c r="J267" i="7"/>
  <c r="J266" i="7"/>
  <c r="J265" i="7"/>
  <c r="J264" i="7"/>
  <c r="J263" i="7"/>
  <c r="J262" i="7"/>
  <c r="J261" i="7"/>
  <c r="J260" i="7"/>
  <c r="J259" i="7"/>
  <c r="J258" i="7"/>
  <c r="J257" i="7"/>
  <c r="J256" i="7"/>
  <c r="J255" i="7"/>
  <c r="J254" i="7"/>
  <c r="J253" i="7"/>
  <c r="J252" i="7"/>
  <c r="J251" i="7"/>
  <c r="J250" i="7"/>
  <c r="J249" i="7"/>
  <c r="J248" i="7"/>
  <c r="J247" i="7"/>
  <c r="J246" i="7"/>
  <c r="J245" i="7"/>
  <c r="J244" i="7"/>
  <c r="J243" i="7"/>
  <c r="J242" i="7"/>
  <c r="J241" i="7"/>
  <c r="J240" i="7"/>
  <c r="J239" i="7"/>
  <c r="J238" i="7"/>
  <c r="J237" i="7"/>
  <c r="J236" i="7"/>
  <c r="J235" i="7"/>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J195" i="7"/>
  <c r="J194" i="7"/>
  <c r="J193" i="7"/>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L360" i="4"/>
  <c r="L356" i="4"/>
  <c r="L352" i="4"/>
  <c r="L348" i="4"/>
  <c r="L346" i="4"/>
  <c r="L344" i="4"/>
  <c r="L340" i="4"/>
  <c r="L336" i="4"/>
  <c r="L332" i="4"/>
  <c r="L328" i="4"/>
  <c r="L324" i="4"/>
  <c r="L320" i="4"/>
  <c r="L316" i="4"/>
  <c r="L312" i="4"/>
  <c r="L308" i="4"/>
  <c r="L304" i="4"/>
  <c r="L300" i="4"/>
  <c r="L296" i="4"/>
  <c r="L292" i="4"/>
  <c r="L288" i="4"/>
  <c r="L284" i="4"/>
  <c r="L283" i="4"/>
  <c r="L280" i="4"/>
  <c r="L276" i="4"/>
  <c r="L272" i="4"/>
  <c r="L268" i="4"/>
  <c r="L264" i="4"/>
  <c r="L260" i="4"/>
  <c r="L256" i="4"/>
  <c r="L252" i="4"/>
  <c r="L248" i="4"/>
  <c r="L244" i="4"/>
  <c r="L240" i="4"/>
  <c r="L236" i="4"/>
  <c r="L232" i="4"/>
  <c r="L224" i="4"/>
  <c r="L220" i="4"/>
  <c r="L216" i="4"/>
  <c r="L212" i="4"/>
  <c r="L208" i="4"/>
  <c r="L200" i="4"/>
  <c r="L196" i="4"/>
  <c r="L188" i="4"/>
  <c r="L180" i="4"/>
  <c r="L172" i="4"/>
  <c r="L164" i="4"/>
  <c r="L148" i="4"/>
  <c r="L140" i="4"/>
  <c r="L132" i="4"/>
  <c r="L128" i="4"/>
  <c r="L124" i="4"/>
  <c r="L104" i="4"/>
  <c r="L96" i="4"/>
  <c r="L88" i="4"/>
  <c r="L80" i="4"/>
  <c r="L72" i="4"/>
  <c r="L64" i="4"/>
  <c r="L52" i="4"/>
  <c r="L36" i="4"/>
  <c r="H20" i="8" l="1"/>
  <c r="P3" i="8"/>
  <c r="P19" i="8"/>
  <c r="G18" i="8"/>
  <c r="G14" i="8"/>
  <c r="G10" i="8"/>
  <c r="G6" i="8"/>
  <c r="P15" i="8"/>
  <c r="P11" i="8"/>
  <c r="P7" i="8"/>
  <c r="P6" i="8"/>
  <c r="G17" i="8"/>
  <c r="G13" i="8"/>
  <c r="G9" i="8"/>
  <c r="G5" i="8"/>
  <c r="P18" i="8"/>
  <c r="P14" i="8"/>
  <c r="P10" i="8"/>
  <c r="P5" i="8"/>
  <c r="G16" i="8"/>
  <c r="G12" i="8"/>
  <c r="G8" i="8"/>
  <c r="G4" i="8"/>
  <c r="P17" i="8"/>
  <c r="P13" i="8"/>
  <c r="P9" i="8"/>
  <c r="P4" i="8"/>
  <c r="G19" i="8"/>
  <c r="G15" i="8"/>
  <c r="G11" i="8"/>
  <c r="G7" i="8"/>
  <c r="G3" i="8"/>
  <c r="P16" i="8"/>
  <c r="P12" i="8"/>
  <c r="P8" i="8"/>
  <c r="O6" i="8"/>
  <c r="O17" i="8"/>
  <c r="O13" i="8"/>
  <c r="O9" i="8"/>
  <c r="O5" i="8"/>
  <c r="O16" i="8"/>
  <c r="O12" i="8"/>
  <c r="O8" i="8"/>
  <c r="O4" i="8"/>
  <c r="O19" i="8"/>
  <c r="O15" i="8"/>
  <c r="O11" i="8"/>
  <c r="O7" i="8"/>
  <c r="R7" i="8" s="1"/>
  <c r="O3" i="8"/>
  <c r="F3" i="8"/>
  <c r="O18" i="8"/>
  <c r="O14" i="8"/>
  <c r="O10" i="8"/>
  <c r="F17" i="8"/>
  <c r="F13" i="8"/>
  <c r="F9" i="8"/>
  <c r="I9" i="8" s="1"/>
  <c r="F18" i="8"/>
  <c r="I18" i="8" s="1"/>
  <c r="F14" i="8"/>
  <c r="F10" i="8"/>
  <c r="I10" i="8" s="1"/>
  <c r="F6" i="8"/>
  <c r="I6" i="8" s="1"/>
  <c r="F5" i="8"/>
  <c r="F16" i="8"/>
  <c r="F12" i="8"/>
  <c r="F8" i="8"/>
  <c r="I8" i="8" s="1"/>
  <c r="F4" i="8"/>
  <c r="F19" i="8"/>
  <c r="F15" i="8"/>
  <c r="F11" i="8"/>
  <c r="I11" i="8" s="1"/>
  <c r="F7" i="8"/>
  <c r="Q20" i="8"/>
  <c r="L193" i="4"/>
  <c r="L173" i="4"/>
  <c r="L141" i="4"/>
  <c r="L81" i="4"/>
  <c r="L77" i="4"/>
  <c r="L73" i="4"/>
  <c r="L65" i="4"/>
  <c r="L49" i="4"/>
  <c r="L37" i="4"/>
  <c r="L13" i="4"/>
  <c r="L89" i="4"/>
  <c r="L33" i="4"/>
  <c r="L9" i="4"/>
  <c r="L16" i="4"/>
  <c r="L17" i="4"/>
  <c r="L19" i="4"/>
  <c r="L20" i="4"/>
  <c r="L23" i="4"/>
  <c r="L25" i="4"/>
  <c r="L51" i="4"/>
  <c r="L53" i="4"/>
  <c r="L150" i="4"/>
  <c r="L154" i="4"/>
  <c r="L156" i="4"/>
  <c r="L157" i="4"/>
  <c r="L182" i="4"/>
  <c r="L183" i="4"/>
  <c r="L186" i="4"/>
  <c r="L26" i="4"/>
  <c r="L27" i="4"/>
  <c r="L30" i="4"/>
  <c r="L31" i="4"/>
  <c r="L61" i="4"/>
  <c r="L62" i="4"/>
  <c r="L108" i="4"/>
  <c r="L109" i="4"/>
  <c r="L112" i="4"/>
  <c r="L116" i="4"/>
  <c r="L117" i="4"/>
  <c r="L191" i="4"/>
  <c r="L214" i="4"/>
  <c r="L222" i="4"/>
  <c r="L8" i="4"/>
  <c r="L29" i="4"/>
  <c r="L45" i="4"/>
  <c r="L55" i="4"/>
  <c r="L57" i="4"/>
  <c r="L60" i="4"/>
  <c r="L70" i="4"/>
  <c r="L76" i="4"/>
  <c r="L92" i="4"/>
  <c r="L94" i="4"/>
  <c r="L97" i="4"/>
  <c r="L107" i="4"/>
  <c r="L120" i="4"/>
  <c r="L126" i="4"/>
  <c r="L130" i="4"/>
  <c r="L133" i="4"/>
  <c r="L149" i="4"/>
  <c r="L165" i="4"/>
  <c r="L181" i="4"/>
  <c r="L195" i="4"/>
  <c r="L210" i="4"/>
  <c r="L219" i="4"/>
  <c r="L228" i="4"/>
  <c r="L11" i="4"/>
  <c r="L18" i="4"/>
  <c r="L21" i="4"/>
  <c r="L28" i="4"/>
  <c r="L39" i="4"/>
  <c r="L41" i="4"/>
  <c r="L44" i="4"/>
  <c r="L54" i="4"/>
  <c r="L63" i="4"/>
  <c r="L79" i="4"/>
  <c r="L91" i="4"/>
  <c r="L102" i="4"/>
  <c r="L136" i="4"/>
  <c r="L142" i="4"/>
  <c r="L152" i="4"/>
  <c r="L158" i="4"/>
  <c r="L168" i="4"/>
  <c r="L174" i="4"/>
  <c r="L184" i="4"/>
  <c r="L194" i="4"/>
  <c r="L204" i="4"/>
  <c r="L206" i="4"/>
  <c r="L218" i="4"/>
  <c r="L227" i="4"/>
  <c r="L4" i="4"/>
  <c r="L12" i="4"/>
  <c r="L22" i="4"/>
  <c r="L42" i="4"/>
  <c r="L69" i="4"/>
  <c r="L144" i="4"/>
  <c r="L160" i="4"/>
  <c r="L176" i="4"/>
  <c r="L198" i="4"/>
  <c r="M367" i="4"/>
  <c r="L6" i="4"/>
  <c r="L14" i="4"/>
  <c r="L24" i="4"/>
  <c r="L34" i="4"/>
  <c r="L47" i="4"/>
  <c r="L68" i="4"/>
  <c r="L84" i="4"/>
  <c r="L100" i="4"/>
  <c r="L122" i="4"/>
  <c r="L230" i="4"/>
  <c r="L32" i="4"/>
  <c r="L40" i="4"/>
  <c r="L48" i="4"/>
  <c r="L56" i="4"/>
  <c r="L67" i="4"/>
  <c r="L75" i="4"/>
  <c r="L83" i="4"/>
  <c r="L85" i="4"/>
  <c r="L93" i="4"/>
  <c r="L101" i="4"/>
  <c r="L118" i="4"/>
  <c r="L123" i="4"/>
  <c r="L127" i="4"/>
  <c r="L137" i="4"/>
  <c r="L145" i="4"/>
  <c r="L153" i="4"/>
  <c r="L161" i="4"/>
  <c r="L169" i="4"/>
  <c r="L177" i="4"/>
  <c r="L185" i="4"/>
  <c r="L190" i="4"/>
  <c r="L199" i="4"/>
  <c r="L207" i="4"/>
  <c r="L215" i="4"/>
  <c r="L223" i="4"/>
  <c r="L231" i="4"/>
  <c r="L50" i="4"/>
  <c r="L58" i="4"/>
  <c r="L66" i="4"/>
  <c r="L74" i="4"/>
  <c r="L82" i="4"/>
  <c r="L87" i="4"/>
  <c r="L95" i="4"/>
  <c r="L110" i="4"/>
  <c r="L115" i="4"/>
  <c r="L187" i="4"/>
  <c r="L189" i="4"/>
  <c r="L192" i="4"/>
  <c r="J1003" i="7"/>
  <c r="L105" i="4"/>
  <c r="L113" i="4"/>
  <c r="L121" i="4"/>
  <c r="L129" i="4"/>
  <c r="F367" i="4"/>
  <c r="L103" i="4"/>
  <c r="L111" i="4"/>
  <c r="L119" i="4"/>
  <c r="L125" i="4"/>
  <c r="L131" i="4"/>
  <c r="L135" i="4"/>
  <c r="L139" i="4"/>
  <c r="L143" i="4"/>
  <c r="L147" i="4"/>
  <c r="L151" i="4"/>
  <c r="L155" i="4"/>
  <c r="L159" i="4"/>
  <c r="L163" i="4"/>
  <c r="L167" i="4"/>
  <c r="L171" i="4"/>
  <c r="L175" i="4"/>
  <c r="L179" i="4"/>
  <c r="L197" i="4"/>
  <c r="L201" i="4"/>
  <c r="L205" i="4"/>
  <c r="L209" i="4"/>
  <c r="L213" i="4"/>
  <c r="L217" i="4"/>
  <c r="L221" i="4"/>
  <c r="L225" i="4"/>
  <c r="L229" i="4"/>
  <c r="R16" i="8" l="1"/>
  <c r="R14" i="8"/>
  <c r="R17" i="8"/>
  <c r="R18" i="8"/>
  <c r="R6" i="8"/>
  <c r="R19" i="8"/>
  <c r="R12" i="8"/>
  <c r="R10" i="8"/>
  <c r="R3" i="8"/>
  <c r="R9" i="8"/>
  <c r="I19" i="8"/>
  <c r="I16" i="8"/>
  <c r="I17" i="8"/>
  <c r="R15" i="8"/>
  <c r="G20" i="8"/>
  <c r="I12" i="8"/>
  <c r="I13" i="8"/>
  <c r="R11" i="8"/>
  <c r="P20" i="8"/>
  <c r="I15" i="8"/>
  <c r="I14" i="8"/>
  <c r="R13" i="8"/>
  <c r="I3" i="8"/>
  <c r="R8" i="8"/>
  <c r="I7" i="8"/>
  <c r="I4" i="8"/>
  <c r="I5" i="8"/>
  <c r="R5" i="8"/>
  <c r="O20" i="8"/>
  <c r="R4" i="8"/>
  <c r="R20" i="8" s="1"/>
  <c r="F20" i="8"/>
  <c r="L367" i="4"/>
  <c r="I20" i="8" l="1"/>
  <c r="G29" i="2"/>
  <c r="G31" i="2" s="1"/>
  <c r="H29" i="2"/>
  <c r="H31" i="2" s="1"/>
</calcChain>
</file>

<file path=xl/sharedStrings.xml><?xml version="1.0" encoding="utf-8"?>
<sst xmlns="http://schemas.openxmlformats.org/spreadsheetml/2006/main" count="1569" uniqueCount="1525">
  <si>
    <t>Yoda APS</t>
  </si>
  <si>
    <t>Example</t>
  </si>
  <si>
    <t>Street Campaign "X"</t>
  </si>
  <si>
    <t>Flashmob "A"</t>
  </si>
  <si>
    <t>Photo "A"</t>
  </si>
  <si>
    <t>Street performance "B"</t>
  </si>
  <si>
    <t>Photo "B"</t>
  </si>
  <si>
    <t>Online Communication campaign</t>
  </si>
  <si>
    <t>Webinar with youth "C"</t>
  </si>
  <si>
    <t>Zoom List of participants "C" and/or screenshot "C"</t>
  </si>
  <si>
    <t>Awareness raising activity</t>
  </si>
  <si>
    <t>Training "D"</t>
  </si>
  <si>
    <t>List of participants with signatures</t>
  </si>
  <si>
    <t>TOTAL</t>
  </si>
  <si>
    <t>--&gt; Facebook</t>
  </si>
  <si>
    <t>Permalink</t>
  </si>
  <si>
    <t>Lifetime Post Total Reach</t>
  </si>
  <si>
    <t>Lifetime Post organic reach</t>
  </si>
  <si>
    <t>Lifetime Post Paid Reach</t>
  </si>
  <si>
    <t>Lifetime Post Total Impressions</t>
  </si>
  <si>
    <t>Lifetime Post Organic Impressions</t>
  </si>
  <si>
    <t>Lifetime Post Paid Impressions</t>
  </si>
  <si>
    <t>Lifetime Engaged Users</t>
  </si>
  <si>
    <t>Lifetime Matched Audience Targeting Consumers on Post</t>
  </si>
  <si>
    <t>Lifetime Matched Audience Targeting Consumptions on Post</t>
  </si>
  <si>
    <t>Lifetime Negative Feedback from Users</t>
  </si>
  <si>
    <t>Lifetime Negative Feedback</t>
  </si>
  <si>
    <t>Lifetime Post Impressions by people who have liked your Page</t>
  </si>
  <si>
    <t>Lifetime Post reach by people who like your Page</t>
  </si>
  <si>
    <t>Lifetime Post Paid Impressions by people who have liked your Page</t>
  </si>
  <si>
    <t>Lifetime Paid reach of a post by people who like your Page</t>
  </si>
  <si>
    <t>Lifetime People who have liked your Page and engaged with your post</t>
  </si>
  <si>
    <t>Lifetime Organic views to 95%</t>
  </si>
  <si>
    <t>Lifetime Paid views to 95%</t>
  </si>
  <si>
    <t>Lifetime Organic Video Views</t>
  </si>
  <si>
    <t>Lifetime Paid Video Views</t>
  </si>
  <si>
    <t>Lifetime Average time video viewed</t>
  </si>
  <si>
    <t>Lifetime Video length</t>
  </si>
  <si>
    <t>share</t>
  </si>
  <si>
    <t>like</t>
  </si>
  <si>
    <t>comment</t>
  </si>
  <si>
    <t>COPY FROM THE FB ANALYTICS BY POST AND PASTE HERE THE CONTENT WITHOUT THE HEADER (STARTING FROM ROW 3)</t>
  </si>
  <si>
    <t/>
  </si>
  <si>
    <t>Lifetime: The number of people who had your Page's post enter their screen. Posts include statuses, photos, links, videos and more. (Unique Users)</t>
  </si>
  <si>
    <t>Lifetime: The number of people who had your Page's post enter their screen through unpaid distribution. (Unique Users)</t>
  </si>
  <si>
    <t>Lifetime: The number of people who had your Page's post enter their screen through paid distribution such as an ad. (Unique Users)</t>
  </si>
  <si>
    <t>Lifetime: The number of times your Page's post entered a person's screen. Posts include statuses, photos, links, videos and more. (Total Count)</t>
  </si>
  <si>
    <t>Lifetime: The number of times your Page's posts entered a person's screen through unpaid distribution. (Total Count)</t>
  </si>
  <si>
    <t>Lifetime: The number of times your Page's post entered a person's screen through paid distribution such as an ad. (Total Count)</t>
  </si>
  <si>
    <t>Lifetime: The number of unique people who engaged in certain ways with your Page post, for example by commenting on, liking, sharing, or clicking upon particular elements of the post. (Unique Users)</t>
  </si>
  <si>
    <t>Lifetime: The number of people who matched the audience targeting that clicked anywhere in your post on News Feed. (Unique Users)</t>
  </si>
  <si>
    <t>Lifetime: The number of clicks anywhere in your post on News Feed from the user that matched the audience targeting on it. (Total Count)</t>
  </si>
  <si>
    <t>Lifetime: The number of people who have given negative feedback to your post. (Unique Users)</t>
  </si>
  <si>
    <t>Lifetime: The number of times people have given negative feedback to your post. (Total Count)</t>
  </si>
  <si>
    <t>Lifetime: The number of impressions of your Page post to people who have liked your Page. (Total Count)</t>
  </si>
  <si>
    <t>Lifetime: The number of people who saw your Page post because they've liked your Page (Unique Users)</t>
  </si>
  <si>
    <t>Lifetime: The number of paid impressions of your Page post to people who have liked your Page. (Total Count)</t>
  </si>
  <si>
    <t>Lifetime: The number of people who like your Page and who saw your Page post in an ad or sponsored story. (Unique Users)</t>
  </si>
  <si>
    <t>Lifetime: The number of people who have liked your Page and clicked anywhere in your posts. (Unique Users)</t>
  </si>
  <si>
    <t>Lifetime: Number of times your video was viewed to 95% of its length without any paid promotion. (Unique Users)</t>
  </si>
  <si>
    <t>Lifetime: Number of times your video was viewed to 95% of its length without any paid promotion. (Total Count)</t>
  </si>
  <si>
    <t>Lifetime: Number of times your video was viewed to 95% of its length after paid promotion. (Unique Users)</t>
  </si>
  <si>
    <t>Lifetime: Number of times your video was viewed to 95% of its length after paid promotion. (Total Count)</t>
  </si>
  <si>
    <t>Lifetime: Number of times your video was viewed for more than 3 seconds without any paid promotion. (Unique Users)</t>
  </si>
  <si>
    <t>Lifetime: Number of times your video was viewed for more than 3 seconds without any paid promotion. (Total Count)</t>
  </si>
  <si>
    <t>Lifetime: Number of times your video was viewed more than 3 seconds after paid promotion. (Unique Users)</t>
  </si>
  <si>
    <t>Lifetime: Number of times your video was viewed more than 3 seconds after paid promotion. (Total Count)</t>
  </si>
  <si>
    <t>Lifetime: Average time video viewed (Total Count)</t>
  </si>
  <si>
    <t>Lifetime: Length of a video post (Total Count)</t>
  </si>
  <si>
    <t>ID code</t>
  </si>
  <si>
    <t>Posting Date (yyyy/mm/dd)</t>
  </si>
  <si>
    <t>Post link</t>
  </si>
  <si>
    <t>Post text</t>
  </si>
  <si>
    <t>Post Type (select)</t>
  </si>
  <si>
    <t>Reach (number)</t>
  </si>
  <si>
    <t>N. of Clicks (number)</t>
  </si>
  <si>
    <t>N. of shares (number)</t>
  </si>
  <si>
    <t>N. of reactions (number)</t>
  </si>
  <si>
    <t>N. of comments (number)</t>
  </si>
  <si>
    <t>N. of video viewers (number)</t>
  </si>
  <si>
    <t>Engagement % (percentage)</t>
  </si>
  <si>
    <t>N. of engaged people</t>
  </si>
  <si>
    <t>FB001</t>
  </si>
  <si>
    <t>FB002</t>
  </si>
  <si>
    <t>FB003</t>
  </si>
  <si>
    <t>FB004</t>
  </si>
  <si>
    <t>FB005</t>
  </si>
  <si>
    <t>FB006</t>
  </si>
  <si>
    <t>FB007</t>
  </si>
  <si>
    <t>FB008</t>
  </si>
  <si>
    <t>FB009</t>
  </si>
  <si>
    <t>FB010</t>
  </si>
  <si>
    <t>FB011</t>
  </si>
  <si>
    <t>FB012</t>
  </si>
  <si>
    <t>FB013</t>
  </si>
  <si>
    <t>FB014</t>
  </si>
  <si>
    <t>FB015</t>
  </si>
  <si>
    <t>FB016</t>
  </si>
  <si>
    <t>FB017</t>
  </si>
  <si>
    <t>FB018</t>
  </si>
  <si>
    <t>FB019</t>
  </si>
  <si>
    <t>FB020</t>
  </si>
  <si>
    <t>FB021</t>
  </si>
  <si>
    <t>FB022</t>
  </si>
  <si>
    <t>FB023</t>
  </si>
  <si>
    <t>FB024</t>
  </si>
  <si>
    <t>FB025</t>
  </si>
  <si>
    <t>FB026</t>
  </si>
  <si>
    <t>FB027</t>
  </si>
  <si>
    <t>FB028</t>
  </si>
  <si>
    <t>FB029</t>
  </si>
  <si>
    <t>FB030</t>
  </si>
  <si>
    <t>FB031</t>
  </si>
  <si>
    <t>FB032</t>
  </si>
  <si>
    <t>FB033</t>
  </si>
  <si>
    <t>FB034</t>
  </si>
  <si>
    <t>FB035</t>
  </si>
  <si>
    <t>FB036</t>
  </si>
  <si>
    <t>FB037</t>
  </si>
  <si>
    <t>FB038</t>
  </si>
  <si>
    <t>FB039</t>
  </si>
  <si>
    <t>FB040</t>
  </si>
  <si>
    <t>FB041</t>
  </si>
  <si>
    <t>FB042</t>
  </si>
  <si>
    <t>FB043</t>
  </si>
  <si>
    <t>FB044</t>
  </si>
  <si>
    <t>FB045</t>
  </si>
  <si>
    <t>FB046</t>
  </si>
  <si>
    <t>FB047</t>
  </si>
  <si>
    <t>FB048</t>
  </si>
  <si>
    <t>FB049</t>
  </si>
  <si>
    <t>FB050</t>
  </si>
  <si>
    <t>FB051</t>
  </si>
  <si>
    <t>FB052</t>
  </si>
  <si>
    <t>FB053</t>
  </si>
  <si>
    <t>FB054</t>
  </si>
  <si>
    <t>FB055</t>
  </si>
  <si>
    <t>FB056</t>
  </si>
  <si>
    <t>FB057</t>
  </si>
  <si>
    <t>FB058</t>
  </si>
  <si>
    <t>FB059</t>
  </si>
  <si>
    <t>FB060</t>
  </si>
  <si>
    <t>FB061</t>
  </si>
  <si>
    <t>FB062</t>
  </si>
  <si>
    <t>FB063</t>
  </si>
  <si>
    <t>FB064</t>
  </si>
  <si>
    <t>FB065</t>
  </si>
  <si>
    <t>FB066</t>
  </si>
  <si>
    <t>FB067</t>
  </si>
  <si>
    <t>FB068</t>
  </si>
  <si>
    <t>FB069</t>
  </si>
  <si>
    <t>FB070</t>
  </si>
  <si>
    <t>FB071</t>
  </si>
  <si>
    <t>FB072</t>
  </si>
  <si>
    <t>FB073</t>
  </si>
  <si>
    <t>FB074</t>
  </si>
  <si>
    <t>FB075</t>
  </si>
  <si>
    <t>FB076</t>
  </si>
  <si>
    <t>FB077</t>
  </si>
  <si>
    <t>FB078</t>
  </si>
  <si>
    <t>FB079</t>
  </si>
  <si>
    <t>FB080</t>
  </si>
  <si>
    <t>FB081</t>
  </si>
  <si>
    <t>FB082</t>
  </si>
  <si>
    <t>FB083</t>
  </si>
  <si>
    <t>FB084</t>
  </si>
  <si>
    <t>FB085</t>
  </si>
  <si>
    <t>FB086</t>
  </si>
  <si>
    <t>FB087</t>
  </si>
  <si>
    <t>FB088</t>
  </si>
  <si>
    <t>FB089</t>
  </si>
  <si>
    <t>FB090</t>
  </si>
  <si>
    <t>FB091</t>
  </si>
  <si>
    <t>FB092</t>
  </si>
  <si>
    <t>FB093</t>
  </si>
  <si>
    <t>FB094</t>
  </si>
  <si>
    <t>FB095</t>
  </si>
  <si>
    <t>FB096</t>
  </si>
  <si>
    <t>FB097</t>
  </si>
  <si>
    <t>FB098</t>
  </si>
  <si>
    <t>FB099</t>
  </si>
  <si>
    <t>FB100</t>
  </si>
  <si>
    <t>FB101</t>
  </si>
  <si>
    <t>FB102</t>
  </si>
  <si>
    <t>FB103</t>
  </si>
  <si>
    <t>FB104</t>
  </si>
  <si>
    <t>FB105</t>
  </si>
  <si>
    <t>FB106</t>
  </si>
  <si>
    <t>FB107</t>
  </si>
  <si>
    <t>FB108</t>
  </si>
  <si>
    <t>FB109</t>
  </si>
  <si>
    <t>FB110</t>
  </si>
  <si>
    <t>FB111</t>
  </si>
  <si>
    <t>FB112</t>
  </si>
  <si>
    <t>FB113</t>
  </si>
  <si>
    <t>FB114</t>
  </si>
  <si>
    <t>FB115</t>
  </si>
  <si>
    <t>FB116</t>
  </si>
  <si>
    <t>FB117</t>
  </si>
  <si>
    <t>FB118</t>
  </si>
  <si>
    <t>FB119</t>
  </si>
  <si>
    <t>FB120</t>
  </si>
  <si>
    <t>FB121</t>
  </si>
  <si>
    <t>FB122</t>
  </si>
  <si>
    <t>FB123</t>
  </si>
  <si>
    <t>FB124</t>
  </si>
  <si>
    <t>FB125</t>
  </si>
  <si>
    <t>FB126</t>
  </si>
  <si>
    <t>FB127</t>
  </si>
  <si>
    <t>FB128</t>
  </si>
  <si>
    <t>FB129</t>
  </si>
  <si>
    <t>FB130</t>
  </si>
  <si>
    <t>FB131</t>
  </si>
  <si>
    <t>FB132</t>
  </si>
  <si>
    <t>FB133</t>
  </si>
  <si>
    <t>FB134</t>
  </si>
  <si>
    <t>FB135</t>
  </si>
  <si>
    <t>FB136</t>
  </si>
  <si>
    <t>FB137</t>
  </si>
  <si>
    <t>FB138</t>
  </si>
  <si>
    <t>FB139</t>
  </si>
  <si>
    <t>FB140</t>
  </si>
  <si>
    <t>FB141</t>
  </si>
  <si>
    <t>FB142</t>
  </si>
  <si>
    <t>FB143</t>
  </si>
  <si>
    <t>FB144</t>
  </si>
  <si>
    <t>FB145</t>
  </si>
  <si>
    <t>FB146</t>
  </si>
  <si>
    <t>FB147</t>
  </si>
  <si>
    <t>FB148</t>
  </si>
  <si>
    <t>FB149</t>
  </si>
  <si>
    <t>FB150</t>
  </si>
  <si>
    <t>FB151</t>
  </si>
  <si>
    <t>FB152</t>
  </si>
  <si>
    <t>FB153</t>
  </si>
  <si>
    <t>FB154</t>
  </si>
  <si>
    <t>FB155</t>
  </si>
  <si>
    <t>FB156</t>
  </si>
  <si>
    <t>FB157</t>
  </si>
  <si>
    <t>FB158</t>
  </si>
  <si>
    <t>FB159</t>
  </si>
  <si>
    <t>FB160</t>
  </si>
  <si>
    <t>FB161</t>
  </si>
  <si>
    <t>FB162</t>
  </si>
  <si>
    <t>FB163</t>
  </si>
  <si>
    <t>FB164</t>
  </si>
  <si>
    <t>FB165</t>
  </si>
  <si>
    <t>FB166</t>
  </si>
  <si>
    <t>FB167</t>
  </si>
  <si>
    <t>FB168</t>
  </si>
  <si>
    <t>FB169</t>
  </si>
  <si>
    <t>FB170</t>
  </si>
  <si>
    <t>FB171</t>
  </si>
  <si>
    <t>FB172</t>
  </si>
  <si>
    <t>FB173</t>
  </si>
  <si>
    <t>FB174</t>
  </si>
  <si>
    <t>FB175</t>
  </si>
  <si>
    <t>FB176</t>
  </si>
  <si>
    <t>FB177</t>
  </si>
  <si>
    <t>FB178</t>
  </si>
  <si>
    <t>FB179</t>
  </si>
  <si>
    <t>FB180</t>
  </si>
  <si>
    <t>FB181</t>
  </si>
  <si>
    <t>FB182</t>
  </si>
  <si>
    <t>FB183</t>
  </si>
  <si>
    <t>FB184</t>
  </si>
  <si>
    <t>FB185</t>
  </si>
  <si>
    <t>FB186</t>
  </si>
  <si>
    <t>FB187</t>
  </si>
  <si>
    <t>FB188</t>
  </si>
  <si>
    <t>FB189</t>
  </si>
  <si>
    <t>FB190</t>
  </si>
  <si>
    <t>FB191</t>
  </si>
  <si>
    <t>FB192</t>
  </si>
  <si>
    <t>FB193</t>
  </si>
  <si>
    <t>FB194</t>
  </si>
  <si>
    <t>FB195</t>
  </si>
  <si>
    <t>FB196</t>
  </si>
  <si>
    <t>FB197</t>
  </si>
  <si>
    <t>FB198</t>
  </si>
  <si>
    <t>FB199</t>
  </si>
  <si>
    <t>FB200</t>
  </si>
  <si>
    <t>FB201</t>
  </si>
  <si>
    <t>FB202</t>
  </si>
  <si>
    <t>FB203</t>
  </si>
  <si>
    <t>FB204</t>
  </si>
  <si>
    <t>FB205</t>
  </si>
  <si>
    <t>FB206</t>
  </si>
  <si>
    <t>FB207</t>
  </si>
  <si>
    <t>FB208</t>
  </si>
  <si>
    <t>FB209</t>
  </si>
  <si>
    <t>FB210</t>
  </si>
  <si>
    <t>FB211</t>
  </si>
  <si>
    <t>FB212</t>
  </si>
  <si>
    <t>FB213</t>
  </si>
  <si>
    <t>FB214</t>
  </si>
  <si>
    <t>FB215</t>
  </si>
  <si>
    <t>FB216</t>
  </si>
  <si>
    <t>FB217</t>
  </si>
  <si>
    <t>FB218</t>
  </si>
  <si>
    <t>FB219</t>
  </si>
  <si>
    <t>FB220</t>
  </si>
  <si>
    <t>FB221</t>
  </si>
  <si>
    <t>FB222</t>
  </si>
  <si>
    <t>FB223</t>
  </si>
  <si>
    <t>FB224</t>
  </si>
  <si>
    <t>FB225</t>
  </si>
  <si>
    <t>FB226</t>
  </si>
  <si>
    <t>FB227</t>
  </si>
  <si>
    <t>FB228</t>
  </si>
  <si>
    <t>FB229</t>
  </si>
  <si>
    <t>FB230</t>
  </si>
  <si>
    <t>FB231</t>
  </si>
  <si>
    <t>FB232</t>
  </si>
  <si>
    <t>FB233</t>
  </si>
  <si>
    <t>FB234</t>
  </si>
  <si>
    <t>FB235</t>
  </si>
  <si>
    <t>FB236</t>
  </si>
  <si>
    <t>FB237</t>
  </si>
  <si>
    <t>FB238</t>
  </si>
  <si>
    <t>FB239</t>
  </si>
  <si>
    <t>FB240</t>
  </si>
  <si>
    <t>FB241</t>
  </si>
  <si>
    <t>FB242</t>
  </si>
  <si>
    <t>FB243</t>
  </si>
  <si>
    <t>FB244</t>
  </si>
  <si>
    <t>FB245</t>
  </si>
  <si>
    <t>FB246</t>
  </si>
  <si>
    <t>FB247</t>
  </si>
  <si>
    <t>FB248</t>
  </si>
  <si>
    <t>FB249</t>
  </si>
  <si>
    <t>FB250</t>
  </si>
  <si>
    <t>FB251</t>
  </si>
  <si>
    <t>FB252</t>
  </si>
  <si>
    <t>FB253</t>
  </si>
  <si>
    <t>FB254</t>
  </si>
  <si>
    <t>FB255</t>
  </si>
  <si>
    <t>FB256</t>
  </si>
  <si>
    <t>FB257</t>
  </si>
  <si>
    <t>FB258</t>
  </si>
  <si>
    <t>FB259</t>
  </si>
  <si>
    <t>FB260</t>
  </si>
  <si>
    <t>FB261</t>
  </si>
  <si>
    <t>FB262</t>
  </si>
  <si>
    <t>FB263</t>
  </si>
  <si>
    <t>FB264</t>
  </si>
  <si>
    <t>FB265</t>
  </si>
  <si>
    <t>FB266</t>
  </si>
  <si>
    <t>FB267</t>
  </si>
  <si>
    <t>FB268</t>
  </si>
  <si>
    <t>FB269</t>
  </si>
  <si>
    <t>FB270</t>
  </si>
  <si>
    <t>FB271</t>
  </si>
  <si>
    <t>FB272</t>
  </si>
  <si>
    <t>FB273</t>
  </si>
  <si>
    <t>FB274</t>
  </si>
  <si>
    <t>FB275</t>
  </si>
  <si>
    <t>FB276</t>
  </si>
  <si>
    <t>FB277</t>
  </si>
  <si>
    <t>FB278</t>
  </si>
  <si>
    <t>FB279</t>
  </si>
  <si>
    <t>FB280</t>
  </si>
  <si>
    <t>FB281</t>
  </si>
  <si>
    <t>FB282</t>
  </si>
  <si>
    <t>FB283</t>
  </si>
  <si>
    <t>FB284</t>
  </si>
  <si>
    <t>FB285</t>
  </si>
  <si>
    <t>FB286</t>
  </si>
  <si>
    <t>FB287</t>
  </si>
  <si>
    <t>FB288</t>
  </si>
  <si>
    <t>FB289</t>
  </si>
  <si>
    <t>FB290</t>
  </si>
  <si>
    <t>FB291</t>
  </si>
  <si>
    <t>FB292</t>
  </si>
  <si>
    <t>FB293</t>
  </si>
  <si>
    <t>FB294</t>
  </si>
  <si>
    <t>FB295</t>
  </si>
  <si>
    <t>FB296</t>
  </si>
  <si>
    <t>FB297</t>
  </si>
  <si>
    <t>FB298</t>
  </si>
  <si>
    <t>FB299</t>
  </si>
  <si>
    <t>FB300</t>
  </si>
  <si>
    <t>FB301</t>
  </si>
  <si>
    <t>FB302</t>
  </si>
  <si>
    <t>FB303</t>
  </si>
  <si>
    <t>FB304</t>
  </si>
  <si>
    <t>FB305</t>
  </si>
  <si>
    <t>FB306</t>
  </si>
  <si>
    <t>FB307</t>
  </si>
  <si>
    <t>FB308</t>
  </si>
  <si>
    <t>FB309</t>
  </si>
  <si>
    <t>FB310</t>
  </si>
  <si>
    <t>FB311</t>
  </si>
  <si>
    <t>FB312</t>
  </si>
  <si>
    <t>FB313</t>
  </si>
  <si>
    <t>FB314</t>
  </si>
  <si>
    <t>FB315</t>
  </si>
  <si>
    <t>FB316</t>
  </si>
  <si>
    <t>FB317</t>
  </si>
  <si>
    <t>FB318</t>
  </si>
  <si>
    <t>FB319</t>
  </si>
  <si>
    <t>FB320</t>
  </si>
  <si>
    <t>FB321</t>
  </si>
  <si>
    <t>FB322</t>
  </si>
  <si>
    <t>FB323</t>
  </si>
  <si>
    <t>FB324</t>
  </si>
  <si>
    <t>FB325</t>
  </si>
  <si>
    <t>FB326</t>
  </si>
  <si>
    <t>FB327</t>
  </si>
  <si>
    <t>FB328</t>
  </si>
  <si>
    <t>FB329</t>
  </si>
  <si>
    <t>FB330</t>
  </si>
  <si>
    <t>FB331</t>
  </si>
  <si>
    <t>FB332</t>
  </si>
  <si>
    <t>FB333</t>
  </si>
  <si>
    <t>FB334</t>
  </si>
  <si>
    <t>FB335</t>
  </si>
  <si>
    <t>FB336</t>
  </si>
  <si>
    <t>FB337</t>
  </si>
  <si>
    <t>FB338</t>
  </si>
  <si>
    <t>FB339</t>
  </si>
  <si>
    <t>FB340</t>
  </si>
  <si>
    <t>FB341</t>
  </si>
  <si>
    <t>FB342</t>
  </si>
  <si>
    <t>FB343</t>
  </si>
  <si>
    <t>FB344</t>
  </si>
  <si>
    <t>FB345</t>
  </si>
  <si>
    <t>FB346</t>
  </si>
  <si>
    <t>FB347</t>
  </si>
  <si>
    <t>FB348</t>
  </si>
  <si>
    <t>FB349</t>
  </si>
  <si>
    <t>FB350</t>
  </si>
  <si>
    <t>FB351</t>
  </si>
  <si>
    <t>FB352</t>
  </si>
  <si>
    <t>FB353</t>
  </si>
  <si>
    <t>FB354</t>
  </si>
  <si>
    <t>FB355</t>
  </si>
  <si>
    <t>FB356</t>
  </si>
  <si>
    <t>FB357</t>
  </si>
  <si>
    <t>FB358</t>
  </si>
  <si>
    <t>FB359</t>
  </si>
  <si>
    <t>FB360</t>
  </si>
  <si>
    <t>FB361</t>
  </si>
  <si>
    <t>FB362</t>
  </si>
  <si>
    <t>FB363</t>
  </si>
  <si>
    <t>FB364</t>
  </si>
  <si>
    <t>FB365</t>
  </si>
  <si>
    <t>Impressions (number)</t>
  </si>
  <si>
    <t>EXTRACT DATA FROM INSTAGRAM ANALYTICS BY POST AND ENTER THEM INTO THE TABLE MANUALLY</t>
  </si>
  <si>
    <t>Type of content (select)</t>
  </si>
  <si>
    <t>Accounts Reached (number)</t>
  </si>
  <si>
    <t>N. of Likes (number)</t>
  </si>
  <si>
    <t>N. of Comments / replies / Messages (number)</t>
  </si>
  <si>
    <t>N. of Video visualizations - ONLY if including a video (IGTV)</t>
  </si>
  <si>
    <t>N. of engagement actions (fixed formula)</t>
  </si>
  <si>
    <t>IN001</t>
  </si>
  <si>
    <t>IN002</t>
  </si>
  <si>
    <t>IN003</t>
  </si>
  <si>
    <t>IN004</t>
  </si>
  <si>
    <t>IN005</t>
  </si>
  <si>
    <t>IN006</t>
  </si>
  <si>
    <t>IN007</t>
  </si>
  <si>
    <t>IN008</t>
  </si>
  <si>
    <t>IN009</t>
  </si>
  <si>
    <t>IN010</t>
  </si>
  <si>
    <t>IN011</t>
  </si>
  <si>
    <t>IN012</t>
  </si>
  <si>
    <t>IN013</t>
  </si>
  <si>
    <t>IN014</t>
  </si>
  <si>
    <t>IN015</t>
  </si>
  <si>
    <t>IN016</t>
  </si>
  <si>
    <t>IN017</t>
  </si>
  <si>
    <t>IN018</t>
  </si>
  <si>
    <t>IN019</t>
  </si>
  <si>
    <t>IN020</t>
  </si>
  <si>
    <t>IN021</t>
  </si>
  <si>
    <t>IN022</t>
  </si>
  <si>
    <t>IN023</t>
  </si>
  <si>
    <t>IN024</t>
  </si>
  <si>
    <t>IN025</t>
  </si>
  <si>
    <t>IN026</t>
  </si>
  <si>
    <t>IN027</t>
  </si>
  <si>
    <t>IN028</t>
  </si>
  <si>
    <t>IN029</t>
  </si>
  <si>
    <t>IN030</t>
  </si>
  <si>
    <t>IN031</t>
  </si>
  <si>
    <t>IN032</t>
  </si>
  <si>
    <t>IN033</t>
  </si>
  <si>
    <t>IN034</t>
  </si>
  <si>
    <t>IN035</t>
  </si>
  <si>
    <t>IN036</t>
  </si>
  <si>
    <t>IN037</t>
  </si>
  <si>
    <t>IN038</t>
  </si>
  <si>
    <t>IN039</t>
  </si>
  <si>
    <t>IN040</t>
  </si>
  <si>
    <t>IN041</t>
  </si>
  <si>
    <t>IN042</t>
  </si>
  <si>
    <t>IN043</t>
  </si>
  <si>
    <t>IN044</t>
  </si>
  <si>
    <t>IN045</t>
  </si>
  <si>
    <t>IN046</t>
  </si>
  <si>
    <t>IN047</t>
  </si>
  <si>
    <t>IN048</t>
  </si>
  <si>
    <t>IN049</t>
  </si>
  <si>
    <t>IN050</t>
  </si>
  <si>
    <t>IN051</t>
  </si>
  <si>
    <t>IN052</t>
  </si>
  <si>
    <t>IN053</t>
  </si>
  <si>
    <t>IN054</t>
  </si>
  <si>
    <t>IN055</t>
  </si>
  <si>
    <t>IN056</t>
  </si>
  <si>
    <t>IN057</t>
  </si>
  <si>
    <t>IN058</t>
  </si>
  <si>
    <t>IN059</t>
  </si>
  <si>
    <t>IN060</t>
  </si>
  <si>
    <t>IN061</t>
  </si>
  <si>
    <t>IN062</t>
  </si>
  <si>
    <t>IN063</t>
  </si>
  <si>
    <t>IN064</t>
  </si>
  <si>
    <t>IN065</t>
  </si>
  <si>
    <t>IN066</t>
  </si>
  <si>
    <t>IN067</t>
  </si>
  <si>
    <t>IN068</t>
  </si>
  <si>
    <t>IN069</t>
  </si>
  <si>
    <t>IN070</t>
  </si>
  <si>
    <t>IN071</t>
  </si>
  <si>
    <t>IN072</t>
  </si>
  <si>
    <t>IN073</t>
  </si>
  <si>
    <t>IN074</t>
  </si>
  <si>
    <t>IN075</t>
  </si>
  <si>
    <t>IN076</t>
  </si>
  <si>
    <t>IN077</t>
  </si>
  <si>
    <t>IN078</t>
  </si>
  <si>
    <t>IN079</t>
  </si>
  <si>
    <t>IN080</t>
  </si>
  <si>
    <t>IN081</t>
  </si>
  <si>
    <t>IN082</t>
  </si>
  <si>
    <t>IN083</t>
  </si>
  <si>
    <t>IN084</t>
  </si>
  <si>
    <t>IN085</t>
  </si>
  <si>
    <t>IN086</t>
  </si>
  <si>
    <t>IN087</t>
  </si>
  <si>
    <t>IN088</t>
  </si>
  <si>
    <t>IN089</t>
  </si>
  <si>
    <t>IN090</t>
  </si>
  <si>
    <t>IN091</t>
  </si>
  <si>
    <t>IN092</t>
  </si>
  <si>
    <t>IN093</t>
  </si>
  <si>
    <t>IN094</t>
  </si>
  <si>
    <t>IN095</t>
  </si>
  <si>
    <t>IN096</t>
  </si>
  <si>
    <t>IN097</t>
  </si>
  <si>
    <t>IN098</t>
  </si>
  <si>
    <t>IN099</t>
  </si>
  <si>
    <t>IN100</t>
  </si>
  <si>
    <t>IN101</t>
  </si>
  <si>
    <t>IN102</t>
  </si>
  <si>
    <t>IN103</t>
  </si>
  <si>
    <t>IN104</t>
  </si>
  <si>
    <t>IN105</t>
  </si>
  <si>
    <t>IN106</t>
  </si>
  <si>
    <t>IN107</t>
  </si>
  <si>
    <t>IN108</t>
  </si>
  <si>
    <t>IN109</t>
  </si>
  <si>
    <t>IN110</t>
  </si>
  <si>
    <t>IN111</t>
  </si>
  <si>
    <t>IN112</t>
  </si>
  <si>
    <t>IN113</t>
  </si>
  <si>
    <t>IN114</t>
  </si>
  <si>
    <t>IN115</t>
  </si>
  <si>
    <t>IN116</t>
  </si>
  <si>
    <t>IN117</t>
  </si>
  <si>
    <t>IN118</t>
  </si>
  <si>
    <t>IN119</t>
  </si>
  <si>
    <t>IN120</t>
  </si>
  <si>
    <t>IN121</t>
  </si>
  <si>
    <t>IN122</t>
  </si>
  <si>
    <t>IN123</t>
  </si>
  <si>
    <t>IN124</t>
  </si>
  <si>
    <t>IN125</t>
  </si>
  <si>
    <t>IN126</t>
  </si>
  <si>
    <t>IN127</t>
  </si>
  <si>
    <t>IN128</t>
  </si>
  <si>
    <t>IN129</t>
  </si>
  <si>
    <t>IN130</t>
  </si>
  <si>
    <t>IN131</t>
  </si>
  <si>
    <t>IN132</t>
  </si>
  <si>
    <t>IN133</t>
  </si>
  <si>
    <t>IN134</t>
  </si>
  <si>
    <t>IN135</t>
  </si>
  <si>
    <t>IN136</t>
  </si>
  <si>
    <t>IN137</t>
  </si>
  <si>
    <t>IN138</t>
  </si>
  <si>
    <t>IN139</t>
  </si>
  <si>
    <t>IN140</t>
  </si>
  <si>
    <t>IN141</t>
  </si>
  <si>
    <t>IN142</t>
  </si>
  <si>
    <t>IN143</t>
  </si>
  <si>
    <t>IN144</t>
  </si>
  <si>
    <t>IN145</t>
  </si>
  <si>
    <t>IN146</t>
  </si>
  <si>
    <t>IN147</t>
  </si>
  <si>
    <t>IN148</t>
  </si>
  <si>
    <t>IN149</t>
  </si>
  <si>
    <t>IN150</t>
  </si>
  <si>
    <t>IN151</t>
  </si>
  <si>
    <t>IN152</t>
  </si>
  <si>
    <t>IN153</t>
  </si>
  <si>
    <t>IN154</t>
  </si>
  <si>
    <t>IN155</t>
  </si>
  <si>
    <t>IN156</t>
  </si>
  <si>
    <t>IN157</t>
  </si>
  <si>
    <t>IN158</t>
  </si>
  <si>
    <t>IN159</t>
  </si>
  <si>
    <t>IN160</t>
  </si>
  <si>
    <t>IN161</t>
  </si>
  <si>
    <t>IN162</t>
  </si>
  <si>
    <t>IN163</t>
  </si>
  <si>
    <t>IN164</t>
  </si>
  <si>
    <t>IN165</t>
  </si>
  <si>
    <t>IN166</t>
  </si>
  <si>
    <t>IN167</t>
  </si>
  <si>
    <t>IN168</t>
  </si>
  <si>
    <t>IN169</t>
  </si>
  <si>
    <t>IN170</t>
  </si>
  <si>
    <t>IN171</t>
  </si>
  <si>
    <t>IN172</t>
  </si>
  <si>
    <t>IN173</t>
  </si>
  <si>
    <t>IN174</t>
  </si>
  <si>
    <t>IN175</t>
  </si>
  <si>
    <t>IN176</t>
  </si>
  <si>
    <t>IN177</t>
  </si>
  <si>
    <t>IN178</t>
  </si>
  <si>
    <t>IN179</t>
  </si>
  <si>
    <t>IN180</t>
  </si>
  <si>
    <t>IN181</t>
  </si>
  <si>
    <t>IN182</t>
  </si>
  <si>
    <t>IN183</t>
  </si>
  <si>
    <t>IN184</t>
  </si>
  <si>
    <t>IN185</t>
  </si>
  <si>
    <t>IN186</t>
  </si>
  <si>
    <t>IN187</t>
  </si>
  <si>
    <t>IN188</t>
  </si>
  <si>
    <t>IN189</t>
  </si>
  <si>
    <t>IN190</t>
  </si>
  <si>
    <t>IN191</t>
  </si>
  <si>
    <t>IN192</t>
  </si>
  <si>
    <t>IN193</t>
  </si>
  <si>
    <t>IN194</t>
  </si>
  <si>
    <t>IN195</t>
  </si>
  <si>
    <t>IN196</t>
  </si>
  <si>
    <t>IN197</t>
  </si>
  <si>
    <t>IN198</t>
  </si>
  <si>
    <t>IN199</t>
  </si>
  <si>
    <t>IN200</t>
  </si>
  <si>
    <t>IN201</t>
  </si>
  <si>
    <t>IN202</t>
  </si>
  <si>
    <t>IN203</t>
  </si>
  <si>
    <t>IN204</t>
  </si>
  <si>
    <t>IN205</t>
  </si>
  <si>
    <t>IN206</t>
  </si>
  <si>
    <t>IN207</t>
  </si>
  <si>
    <t>IN208</t>
  </si>
  <si>
    <t>IN209</t>
  </si>
  <si>
    <t>IN210</t>
  </si>
  <si>
    <t>IN211</t>
  </si>
  <si>
    <t>IN212</t>
  </si>
  <si>
    <t>IN213</t>
  </si>
  <si>
    <t>IN214</t>
  </si>
  <si>
    <t>IN215</t>
  </si>
  <si>
    <t>IN216</t>
  </si>
  <si>
    <t>IN217</t>
  </si>
  <si>
    <t>IN218</t>
  </si>
  <si>
    <t>IN219</t>
  </si>
  <si>
    <t>IN220</t>
  </si>
  <si>
    <t>IN221</t>
  </si>
  <si>
    <t>IN222</t>
  </si>
  <si>
    <t>IN223</t>
  </si>
  <si>
    <t>IN224</t>
  </si>
  <si>
    <t>IN225</t>
  </si>
  <si>
    <t>IN226</t>
  </si>
  <si>
    <t>IN227</t>
  </si>
  <si>
    <t>IN228</t>
  </si>
  <si>
    <t>IN229</t>
  </si>
  <si>
    <t>IN230</t>
  </si>
  <si>
    <t>IN231</t>
  </si>
  <si>
    <t>IN232</t>
  </si>
  <si>
    <t>IN233</t>
  </si>
  <si>
    <t>IN234</t>
  </si>
  <si>
    <t>IN235</t>
  </si>
  <si>
    <t>IN236</t>
  </si>
  <si>
    <t>IN237</t>
  </si>
  <si>
    <t>IN238</t>
  </si>
  <si>
    <t>IN239</t>
  </si>
  <si>
    <t>IN240</t>
  </si>
  <si>
    <t>IN241</t>
  </si>
  <si>
    <t>IN242</t>
  </si>
  <si>
    <t>IN243</t>
  </si>
  <si>
    <t>IN244</t>
  </si>
  <si>
    <t>IN245</t>
  </si>
  <si>
    <t>IN246</t>
  </si>
  <si>
    <t>IN247</t>
  </si>
  <si>
    <t>IN248</t>
  </si>
  <si>
    <t>IN249</t>
  </si>
  <si>
    <t>IN250</t>
  </si>
  <si>
    <t>IN251</t>
  </si>
  <si>
    <t>IN252</t>
  </si>
  <si>
    <t>IN253</t>
  </si>
  <si>
    <t>IN254</t>
  </si>
  <si>
    <t>IN255</t>
  </si>
  <si>
    <t>IN256</t>
  </si>
  <si>
    <t>IN257</t>
  </si>
  <si>
    <t>IN258</t>
  </si>
  <si>
    <t>IN259</t>
  </si>
  <si>
    <t>IN260</t>
  </si>
  <si>
    <t>IN261</t>
  </si>
  <si>
    <t>IN262</t>
  </si>
  <si>
    <t>IN263</t>
  </si>
  <si>
    <t>IN264</t>
  </si>
  <si>
    <t>IN265</t>
  </si>
  <si>
    <t>IN266</t>
  </si>
  <si>
    <t>IN267</t>
  </si>
  <si>
    <t>IN268</t>
  </si>
  <si>
    <t>IN269</t>
  </si>
  <si>
    <t>IN270</t>
  </si>
  <si>
    <t>IN271</t>
  </si>
  <si>
    <t>IN272</t>
  </si>
  <si>
    <t>IN273</t>
  </si>
  <si>
    <t>IN274</t>
  </si>
  <si>
    <t>IN275</t>
  </si>
  <si>
    <t>IN276</t>
  </si>
  <si>
    <t>IN277</t>
  </si>
  <si>
    <t>IN278</t>
  </si>
  <si>
    <t>IN279</t>
  </si>
  <si>
    <t>IN280</t>
  </si>
  <si>
    <t>IN281</t>
  </si>
  <si>
    <t>IN282</t>
  </si>
  <si>
    <t>IN283</t>
  </si>
  <si>
    <t>IN284</t>
  </si>
  <si>
    <t>IN285</t>
  </si>
  <si>
    <t>IN286</t>
  </si>
  <si>
    <t>IN287</t>
  </si>
  <si>
    <t>IN288</t>
  </si>
  <si>
    <t>IN289</t>
  </si>
  <si>
    <t>IN290</t>
  </si>
  <si>
    <t>IN291</t>
  </si>
  <si>
    <t>IN292</t>
  </si>
  <si>
    <t>IN293</t>
  </si>
  <si>
    <t>IN294</t>
  </si>
  <si>
    <t>IN295</t>
  </si>
  <si>
    <t>IN296</t>
  </si>
  <si>
    <t>IN297</t>
  </si>
  <si>
    <t>IN298</t>
  </si>
  <si>
    <t>IN299</t>
  </si>
  <si>
    <t>IN300</t>
  </si>
  <si>
    <t>IN301</t>
  </si>
  <si>
    <t>IN302</t>
  </si>
  <si>
    <t>IN303</t>
  </si>
  <si>
    <t>IN304</t>
  </si>
  <si>
    <t>IN305</t>
  </si>
  <si>
    <t>IN306</t>
  </si>
  <si>
    <t>IN307</t>
  </si>
  <si>
    <t>IN308</t>
  </si>
  <si>
    <t>IN309</t>
  </si>
  <si>
    <t>IN310</t>
  </si>
  <si>
    <t>IN311</t>
  </si>
  <si>
    <t>IN312</t>
  </si>
  <si>
    <t>IN313</t>
  </si>
  <si>
    <t>IN314</t>
  </si>
  <si>
    <t>IN315</t>
  </si>
  <si>
    <t>IN316</t>
  </si>
  <si>
    <t>IN317</t>
  </si>
  <si>
    <t>IN318</t>
  </si>
  <si>
    <t>IN319</t>
  </si>
  <si>
    <t>IN320</t>
  </si>
  <si>
    <t>IN321</t>
  </si>
  <si>
    <t>IN322</t>
  </si>
  <si>
    <t>IN323</t>
  </si>
  <si>
    <t>IN324</t>
  </si>
  <si>
    <t>IN325</t>
  </si>
  <si>
    <t>IN326</t>
  </si>
  <si>
    <t>IN327</t>
  </si>
  <si>
    <t>IN328</t>
  </si>
  <si>
    <t>IN329</t>
  </si>
  <si>
    <t>IN330</t>
  </si>
  <si>
    <t>IN331</t>
  </si>
  <si>
    <t>IN332</t>
  </si>
  <si>
    <t>IN333</t>
  </si>
  <si>
    <t>IN334</t>
  </si>
  <si>
    <t>IN335</t>
  </si>
  <si>
    <t>IN336</t>
  </si>
  <si>
    <t>IN337</t>
  </si>
  <si>
    <t>IN338</t>
  </si>
  <si>
    <t>IN339</t>
  </si>
  <si>
    <t>IN340</t>
  </si>
  <si>
    <t>IN341</t>
  </si>
  <si>
    <t>IN342</t>
  </si>
  <si>
    <t>IN343</t>
  </si>
  <si>
    <t>IN344</t>
  </si>
  <si>
    <t>IN345</t>
  </si>
  <si>
    <t>IN346</t>
  </si>
  <si>
    <t>IN347</t>
  </si>
  <si>
    <t>IN348</t>
  </si>
  <si>
    <t>IN349</t>
  </si>
  <si>
    <t>IN350</t>
  </si>
  <si>
    <t>IN351</t>
  </si>
  <si>
    <t>IN352</t>
  </si>
  <si>
    <t>IN353</t>
  </si>
  <si>
    <t>IN354</t>
  </si>
  <si>
    <t>IN355</t>
  </si>
  <si>
    <t>IN356</t>
  </si>
  <si>
    <t>IN357</t>
  </si>
  <si>
    <t>IN358</t>
  </si>
  <si>
    <t>IN359</t>
  </si>
  <si>
    <t>IN360</t>
  </si>
  <si>
    <t>IN361</t>
  </si>
  <si>
    <t>IN362</t>
  </si>
  <si>
    <t>IN363</t>
  </si>
  <si>
    <t>IN364</t>
  </si>
  <si>
    <t>IN365</t>
  </si>
  <si>
    <t>IN366</t>
  </si>
  <si>
    <t>IN367</t>
  </si>
  <si>
    <t>IN368</t>
  </si>
  <si>
    <t>IN369</t>
  </si>
  <si>
    <t>IN370</t>
  </si>
  <si>
    <t>IN371</t>
  </si>
  <si>
    <t>IN372</t>
  </si>
  <si>
    <t>IN373</t>
  </si>
  <si>
    <t>IN374</t>
  </si>
  <si>
    <t>IN375</t>
  </si>
  <si>
    <t>IN376</t>
  </si>
  <si>
    <t>IN377</t>
  </si>
  <si>
    <t>IN378</t>
  </si>
  <si>
    <t>IN379</t>
  </si>
  <si>
    <t>IN380</t>
  </si>
  <si>
    <t>IN381</t>
  </si>
  <si>
    <t>IN382</t>
  </si>
  <si>
    <t>IN383</t>
  </si>
  <si>
    <t>IN384</t>
  </si>
  <si>
    <t>IN385</t>
  </si>
  <si>
    <t>IN386</t>
  </si>
  <si>
    <t>IN387</t>
  </si>
  <si>
    <t>IN388</t>
  </si>
  <si>
    <t>IN389</t>
  </si>
  <si>
    <t>IN390</t>
  </si>
  <si>
    <t>IN391</t>
  </si>
  <si>
    <t>IN392</t>
  </si>
  <si>
    <t>IN393</t>
  </si>
  <si>
    <t>IN394</t>
  </si>
  <si>
    <t>IN395</t>
  </si>
  <si>
    <t>IN396</t>
  </si>
  <si>
    <t>IN397</t>
  </si>
  <si>
    <t>IN398</t>
  </si>
  <si>
    <t>IN399</t>
  </si>
  <si>
    <t>IN400</t>
  </si>
  <si>
    <t>IN401</t>
  </si>
  <si>
    <t>IN402</t>
  </si>
  <si>
    <t>IN403</t>
  </si>
  <si>
    <t>IN404</t>
  </si>
  <si>
    <t>IN405</t>
  </si>
  <si>
    <t>IN406</t>
  </si>
  <si>
    <t>IN407</t>
  </si>
  <si>
    <t>IN408</t>
  </si>
  <si>
    <t>IN409</t>
  </si>
  <si>
    <t>IN410</t>
  </si>
  <si>
    <t>IN411</t>
  </si>
  <si>
    <t>IN412</t>
  </si>
  <si>
    <t>IN413</t>
  </si>
  <si>
    <t>IN414</t>
  </si>
  <si>
    <t>IN415</t>
  </si>
  <si>
    <t>IN416</t>
  </si>
  <si>
    <t>IN417</t>
  </si>
  <si>
    <t>IN418</t>
  </si>
  <si>
    <t>IN419</t>
  </si>
  <si>
    <t>IN420</t>
  </si>
  <si>
    <t>IN421</t>
  </si>
  <si>
    <t>IN422</t>
  </si>
  <si>
    <t>IN423</t>
  </si>
  <si>
    <t>IN424</t>
  </si>
  <si>
    <t>IN425</t>
  </si>
  <si>
    <t>IN426</t>
  </si>
  <si>
    <t>IN427</t>
  </si>
  <si>
    <t>IN428</t>
  </si>
  <si>
    <t>IN429</t>
  </si>
  <si>
    <t>IN430</t>
  </si>
  <si>
    <t>IN431</t>
  </si>
  <si>
    <t>IN432</t>
  </si>
  <si>
    <t>IN433</t>
  </si>
  <si>
    <t>IN434</t>
  </si>
  <si>
    <t>IN435</t>
  </si>
  <si>
    <t>IN436</t>
  </si>
  <si>
    <t>IN437</t>
  </si>
  <si>
    <t>IN438</t>
  </si>
  <si>
    <t>IN439</t>
  </si>
  <si>
    <t>IN440</t>
  </si>
  <si>
    <t>IN441</t>
  </si>
  <si>
    <t>IN442</t>
  </si>
  <si>
    <t>IN443</t>
  </si>
  <si>
    <t>IN444</t>
  </si>
  <si>
    <t>IN445</t>
  </si>
  <si>
    <t>IN446</t>
  </si>
  <si>
    <t>IN447</t>
  </si>
  <si>
    <t>IN448</t>
  </si>
  <si>
    <t>IN449</t>
  </si>
  <si>
    <t>IN450</t>
  </si>
  <si>
    <t>IN451</t>
  </si>
  <si>
    <t>IN452</t>
  </si>
  <si>
    <t>IN453</t>
  </si>
  <si>
    <t>IN454</t>
  </si>
  <si>
    <t>IN455</t>
  </si>
  <si>
    <t>IN456</t>
  </si>
  <si>
    <t>IN457</t>
  </si>
  <si>
    <t>IN458</t>
  </si>
  <si>
    <t>IN459</t>
  </si>
  <si>
    <t>IN460</t>
  </si>
  <si>
    <t>IN461</t>
  </si>
  <si>
    <t>IN462</t>
  </si>
  <si>
    <t>IN463</t>
  </si>
  <si>
    <t>IN464</t>
  </si>
  <si>
    <t>IN465</t>
  </si>
  <si>
    <t>IN466</t>
  </si>
  <si>
    <t>IN467</t>
  </si>
  <si>
    <t>IN468</t>
  </si>
  <si>
    <t>IN469</t>
  </si>
  <si>
    <t>IN470</t>
  </si>
  <si>
    <t>IN471</t>
  </si>
  <si>
    <t>IN472</t>
  </si>
  <si>
    <t>IN473</t>
  </si>
  <si>
    <t>IN474</t>
  </si>
  <si>
    <t>IN475</t>
  </si>
  <si>
    <t>IN476</t>
  </si>
  <si>
    <t>IN477</t>
  </si>
  <si>
    <t>IN478</t>
  </si>
  <si>
    <t>IN479</t>
  </si>
  <si>
    <t>IN480</t>
  </si>
  <si>
    <t>IN481</t>
  </si>
  <si>
    <t>IN482</t>
  </si>
  <si>
    <t>IN483</t>
  </si>
  <si>
    <t>IN484</t>
  </si>
  <si>
    <t>IN485</t>
  </si>
  <si>
    <t>IN486</t>
  </si>
  <si>
    <t>IN487</t>
  </si>
  <si>
    <t>IN488</t>
  </si>
  <si>
    <t>IN489</t>
  </si>
  <si>
    <t>IN490</t>
  </si>
  <si>
    <t>IN491</t>
  </si>
  <si>
    <t>IN492</t>
  </si>
  <si>
    <t>IN493</t>
  </si>
  <si>
    <t>IN494</t>
  </si>
  <si>
    <t>IN495</t>
  </si>
  <si>
    <t>IN496</t>
  </si>
  <si>
    <t>IN497</t>
  </si>
  <si>
    <t>IN498</t>
  </si>
  <si>
    <t>IN499</t>
  </si>
  <si>
    <t>IN500</t>
  </si>
  <si>
    <t>IN501</t>
  </si>
  <si>
    <t>IN502</t>
  </si>
  <si>
    <t>IN503</t>
  </si>
  <si>
    <t>IN504</t>
  </si>
  <si>
    <t>IN505</t>
  </si>
  <si>
    <t>IN506</t>
  </si>
  <si>
    <t>IN507</t>
  </si>
  <si>
    <t>IN508</t>
  </si>
  <si>
    <t>IN509</t>
  </si>
  <si>
    <t>IN510</t>
  </si>
  <si>
    <t>IN511</t>
  </si>
  <si>
    <t>IN512</t>
  </si>
  <si>
    <t>IN513</t>
  </si>
  <si>
    <t>IN514</t>
  </si>
  <si>
    <t>IN515</t>
  </si>
  <si>
    <t>IN516</t>
  </si>
  <si>
    <t>IN517</t>
  </si>
  <si>
    <t>IN518</t>
  </si>
  <si>
    <t>IN519</t>
  </si>
  <si>
    <t>IN520</t>
  </si>
  <si>
    <t>IN521</t>
  </si>
  <si>
    <t>IN522</t>
  </si>
  <si>
    <t>IN523</t>
  </si>
  <si>
    <t>IN524</t>
  </si>
  <si>
    <t>IN525</t>
  </si>
  <si>
    <t>IN526</t>
  </si>
  <si>
    <t>IN527</t>
  </si>
  <si>
    <t>IN528</t>
  </si>
  <si>
    <t>IN529</t>
  </si>
  <si>
    <t>IN530</t>
  </si>
  <si>
    <t>IN531</t>
  </si>
  <si>
    <t>IN532</t>
  </si>
  <si>
    <t>IN533</t>
  </si>
  <si>
    <t>IN534</t>
  </si>
  <si>
    <t>IN535</t>
  </si>
  <si>
    <t>IN536</t>
  </si>
  <si>
    <t>IN537</t>
  </si>
  <si>
    <t>IN538</t>
  </si>
  <si>
    <t>IN539</t>
  </si>
  <si>
    <t>IN540</t>
  </si>
  <si>
    <t>IN541</t>
  </si>
  <si>
    <t>IN542</t>
  </si>
  <si>
    <t>IN543</t>
  </si>
  <si>
    <t>IN544</t>
  </si>
  <si>
    <t>IN545</t>
  </si>
  <si>
    <t>IN546</t>
  </si>
  <si>
    <t>IN547</t>
  </si>
  <si>
    <t>IN548</t>
  </si>
  <si>
    <t>IN549</t>
  </si>
  <si>
    <t>IN550</t>
  </si>
  <si>
    <t>IN551</t>
  </si>
  <si>
    <t>IN552</t>
  </si>
  <si>
    <t>IN553</t>
  </si>
  <si>
    <t>IN554</t>
  </si>
  <si>
    <t>IN555</t>
  </si>
  <si>
    <t>IN556</t>
  </si>
  <si>
    <t>IN557</t>
  </si>
  <si>
    <t>IN558</t>
  </si>
  <si>
    <t>IN559</t>
  </si>
  <si>
    <t>IN560</t>
  </si>
  <si>
    <t>IN561</t>
  </si>
  <si>
    <t>IN562</t>
  </si>
  <si>
    <t>IN563</t>
  </si>
  <si>
    <t>IN564</t>
  </si>
  <si>
    <t>IN565</t>
  </si>
  <si>
    <t>IN566</t>
  </si>
  <si>
    <t>IN567</t>
  </si>
  <si>
    <t>IN568</t>
  </si>
  <si>
    <t>IN569</t>
  </si>
  <si>
    <t>IN570</t>
  </si>
  <si>
    <t>IN571</t>
  </si>
  <si>
    <t>IN572</t>
  </si>
  <si>
    <t>IN573</t>
  </si>
  <si>
    <t>IN574</t>
  </si>
  <si>
    <t>IN575</t>
  </si>
  <si>
    <t>IN576</t>
  </si>
  <si>
    <t>IN577</t>
  </si>
  <si>
    <t>IN578</t>
  </si>
  <si>
    <t>IN579</t>
  </si>
  <si>
    <t>IN580</t>
  </si>
  <si>
    <t>IN581</t>
  </si>
  <si>
    <t>IN582</t>
  </si>
  <si>
    <t>IN583</t>
  </si>
  <si>
    <t>IN584</t>
  </si>
  <si>
    <t>IN585</t>
  </si>
  <si>
    <t>IN586</t>
  </si>
  <si>
    <t>IN587</t>
  </si>
  <si>
    <t>IN588</t>
  </si>
  <si>
    <t>IN589</t>
  </si>
  <si>
    <t>IN590</t>
  </si>
  <si>
    <t>IN591</t>
  </si>
  <si>
    <t>IN592</t>
  </si>
  <si>
    <t>IN593</t>
  </si>
  <si>
    <t>IN594</t>
  </si>
  <si>
    <t>IN595</t>
  </si>
  <si>
    <t>IN596</t>
  </si>
  <si>
    <t>IN597</t>
  </si>
  <si>
    <t>IN598</t>
  </si>
  <si>
    <t>IN599</t>
  </si>
  <si>
    <t>IN600</t>
  </si>
  <si>
    <t>IN601</t>
  </si>
  <si>
    <t>IN602</t>
  </si>
  <si>
    <t>IN603</t>
  </si>
  <si>
    <t>IN604</t>
  </si>
  <si>
    <t>IN605</t>
  </si>
  <si>
    <t>IN606</t>
  </si>
  <si>
    <t>IN607</t>
  </si>
  <si>
    <t>IN608</t>
  </si>
  <si>
    <t>IN609</t>
  </si>
  <si>
    <t>IN610</t>
  </si>
  <si>
    <t>IN611</t>
  </si>
  <si>
    <t>IN612</t>
  </si>
  <si>
    <t>IN613</t>
  </si>
  <si>
    <t>IN614</t>
  </si>
  <si>
    <t>IN615</t>
  </si>
  <si>
    <t>IN616</t>
  </si>
  <si>
    <t>IN617</t>
  </si>
  <si>
    <t>IN618</t>
  </si>
  <si>
    <t>IN619</t>
  </si>
  <si>
    <t>IN620</t>
  </si>
  <si>
    <t>IN621</t>
  </si>
  <si>
    <t>IN622</t>
  </si>
  <si>
    <t>IN623</t>
  </si>
  <si>
    <t>IN624</t>
  </si>
  <si>
    <t>IN625</t>
  </si>
  <si>
    <t>IN626</t>
  </si>
  <si>
    <t>IN627</t>
  </si>
  <si>
    <t>IN628</t>
  </si>
  <si>
    <t>IN629</t>
  </si>
  <si>
    <t>IN630</t>
  </si>
  <si>
    <t>IN631</t>
  </si>
  <si>
    <t>IN632</t>
  </si>
  <si>
    <t>IN633</t>
  </si>
  <si>
    <t>IN634</t>
  </si>
  <si>
    <t>IN635</t>
  </si>
  <si>
    <t>IN636</t>
  </si>
  <si>
    <t>IN637</t>
  </si>
  <si>
    <t>IN638</t>
  </si>
  <si>
    <t>IN639</t>
  </si>
  <si>
    <t>IN640</t>
  </si>
  <si>
    <t>IN641</t>
  </si>
  <si>
    <t>IN642</t>
  </si>
  <si>
    <t>IN643</t>
  </si>
  <si>
    <t>IN644</t>
  </si>
  <si>
    <t>IN645</t>
  </si>
  <si>
    <t>IN646</t>
  </si>
  <si>
    <t>IN647</t>
  </si>
  <si>
    <t>IN648</t>
  </si>
  <si>
    <t>IN649</t>
  </si>
  <si>
    <t>IN650</t>
  </si>
  <si>
    <t>IN651</t>
  </si>
  <si>
    <t>IN652</t>
  </si>
  <si>
    <t>IN653</t>
  </si>
  <si>
    <t>IN654</t>
  </si>
  <si>
    <t>IN655</t>
  </si>
  <si>
    <t>IN656</t>
  </si>
  <si>
    <t>IN657</t>
  </si>
  <si>
    <t>IN658</t>
  </si>
  <si>
    <t>IN659</t>
  </si>
  <si>
    <t>IN660</t>
  </si>
  <si>
    <t>IN661</t>
  </si>
  <si>
    <t>IN662</t>
  </si>
  <si>
    <t>IN663</t>
  </si>
  <si>
    <t>IN664</t>
  </si>
  <si>
    <t>IN665</t>
  </si>
  <si>
    <t>IN666</t>
  </si>
  <si>
    <t>IN667</t>
  </si>
  <si>
    <t>IN668</t>
  </si>
  <si>
    <t>IN669</t>
  </si>
  <si>
    <t>IN670</t>
  </si>
  <si>
    <t>IN671</t>
  </si>
  <si>
    <t>IN672</t>
  </si>
  <si>
    <t>IN673</t>
  </si>
  <si>
    <t>IN674</t>
  </si>
  <si>
    <t>IN675</t>
  </si>
  <si>
    <t>IN676</t>
  </si>
  <si>
    <t>IN677</t>
  </si>
  <si>
    <t>IN678</t>
  </si>
  <si>
    <t>IN679</t>
  </si>
  <si>
    <t>IN680</t>
  </si>
  <si>
    <t>IN681</t>
  </si>
  <si>
    <t>IN682</t>
  </si>
  <si>
    <t>IN683</t>
  </si>
  <si>
    <t>IN684</t>
  </si>
  <si>
    <t>IN685</t>
  </si>
  <si>
    <t>IN686</t>
  </si>
  <si>
    <t>IN687</t>
  </si>
  <si>
    <t>IN688</t>
  </si>
  <si>
    <t>IN689</t>
  </si>
  <si>
    <t>IN690</t>
  </si>
  <si>
    <t>IN691</t>
  </si>
  <si>
    <t>IN692</t>
  </si>
  <si>
    <t>IN693</t>
  </si>
  <si>
    <t>IN694</t>
  </si>
  <si>
    <t>IN695</t>
  </si>
  <si>
    <t>IN696</t>
  </si>
  <si>
    <t>IN697</t>
  </si>
  <si>
    <t>IN698</t>
  </si>
  <si>
    <t>IN699</t>
  </si>
  <si>
    <t>IN700</t>
  </si>
  <si>
    <t>IN701</t>
  </si>
  <si>
    <t>IN702</t>
  </si>
  <si>
    <t>IN703</t>
  </si>
  <si>
    <t>IN704</t>
  </si>
  <si>
    <t>IN705</t>
  </si>
  <si>
    <t>IN706</t>
  </si>
  <si>
    <t>IN707</t>
  </si>
  <si>
    <t>IN708</t>
  </si>
  <si>
    <t>IN709</t>
  </si>
  <si>
    <t>IN710</t>
  </si>
  <si>
    <t>IN711</t>
  </si>
  <si>
    <t>IN712</t>
  </si>
  <si>
    <t>IN713</t>
  </si>
  <si>
    <t>IN714</t>
  </si>
  <si>
    <t>IN715</t>
  </si>
  <si>
    <t>IN716</t>
  </si>
  <si>
    <t>IN717</t>
  </si>
  <si>
    <t>IN718</t>
  </si>
  <si>
    <t>IN719</t>
  </si>
  <si>
    <t>IN720</t>
  </si>
  <si>
    <t>IN721</t>
  </si>
  <si>
    <t>IN722</t>
  </si>
  <si>
    <t>IN723</t>
  </si>
  <si>
    <t>IN724</t>
  </si>
  <si>
    <t>IN725</t>
  </si>
  <si>
    <t>IN726</t>
  </si>
  <si>
    <t>IN727</t>
  </si>
  <si>
    <t>IN728</t>
  </si>
  <si>
    <t>IN729</t>
  </si>
  <si>
    <t>IN730</t>
  </si>
  <si>
    <t>IN731</t>
  </si>
  <si>
    <t>IN732</t>
  </si>
  <si>
    <t>IN733</t>
  </si>
  <si>
    <t>IN734</t>
  </si>
  <si>
    <t>IN735</t>
  </si>
  <si>
    <t>IN736</t>
  </si>
  <si>
    <t>IN737</t>
  </si>
  <si>
    <t>IN738</t>
  </si>
  <si>
    <t>IN739</t>
  </si>
  <si>
    <t>IN740</t>
  </si>
  <si>
    <t>IN741</t>
  </si>
  <si>
    <t>IN742</t>
  </si>
  <si>
    <t>IN743</t>
  </si>
  <si>
    <t>IN744</t>
  </si>
  <si>
    <t>IN745</t>
  </si>
  <si>
    <t>IN746</t>
  </si>
  <si>
    <t>IN747</t>
  </si>
  <si>
    <t>IN748</t>
  </si>
  <si>
    <t>IN749</t>
  </si>
  <si>
    <t>IN750</t>
  </si>
  <si>
    <t>IN751</t>
  </si>
  <si>
    <t>IN752</t>
  </si>
  <si>
    <t>IN753</t>
  </si>
  <si>
    <t>IN754</t>
  </si>
  <si>
    <t>IN755</t>
  </si>
  <si>
    <t>IN756</t>
  </si>
  <si>
    <t>IN757</t>
  </si>
  <si>
    <t>IN758</t>
  </si>
  <si>
    <t>IN759</t>
  </si>
  <si>
    <t>IN760</t>
  </si>
  <si>
    <t>IN761</t>
  </si>
  <si>
    <t>IN762</t>
  </si>
  <si>
    <t>IN763</t>
  </si>
  <si>
    <t>IN764</t>
  </si>
  <si>
    <t>IN765</t>
  </si>
  <si>
    <t>IN766</t>
  </si>
  <si>
    <t>IN767</t>
  </si>
  <si>
    <t>IN768</t>
  </si>
  <si>
    <t>IN769</t>
  </si>
  <si>
    <t>IN770</t>
  </si>
  <si>
    <t>IN771</t>
  </si>
  <si>
    <t>IN772</t>
  </si>
  <si>
    <t>IN773</t>
  </si>
  <si>
    <t>IN774</t>
  </si>
  <si>
    <t>IN775</t>
  </si>
  <si>
    <t>IN776</t>
  </si>
  <si>
    <t>IN777</t>
  </si>
  <si>
    <t>IN778</t>
  </si>
  <si>
    <t>IN779</t>
  </si>
  <si>
    <t>IN780</t>
  </si>
  <si>
    <t>IN781</t>
  </si>
  <si>
    <t>IN782</t>
  </si>
  <si>
    <t>IN783</t>
  </si>
  <si>
    <t>IN784</t>
  </si>
  <si>
    <t>IN785</t>
  </si>
  <si>
    <t>IN786</t>
  </si>
  <si>
    <t>IN787</t>
  </si>
  <si>
    <t>IN788</t>
  </si>
  <si>
    <t>IN789</t>
  </si>
  <si>
    <t>IN790</t>
  </si>
  <si>
    <t>IN791</t>
  </si>
  <si>
    <t>IN792</t>
  </si>
  <si>
    <t>IN793</t>
  </si>
  <si>
    <t>IN794</t>
  </si>
  <si>
    <t>IN795</t>
  </si>
  <si>
    <t>IN796</t>
  </si>
  <si>
    <t>IN797</t>
  </si>
  <si>
    <t>IN798</t>
  </si>
  <si>
    <t>IN799</t>
  </si>
  <si>
    <t>IN800</t>
  </si>
  <si>
    <t>IN801</t>
  </si>
  <si>
    <t>IN802</t>
  </si>
  <si>
    <t>IN803</t>
  </si>
  <si>
    <t>IN804</t>
  </si>
  <si>
    <t>IN805</t>
  </si>
  <si>
    <t>IN806</t>
  </si>
  <si>
    <t>IN807</t>
  </si>
  <si>
    <t>IN808</t>
  </si>
  <si>
    <t>IN809</t>
  </si>
  <si>
    <t>IN810</t>
  </si>
  <si>
    <t>IN811</t>
  </si>
  <si>
    <t>IN812</t>
  </si>
  <si>
    <t>IN813</t>
  </si>
  <si>
    <t>IN814</t>
  </si>
  <si>
    <t>IN815</t>
  </si>
  <si>
    <t>IN816</t>
  </si>
  <si>
    <t>IN817</t>
  </si>
  <si>
    <t>IN818</t>
  </si>
  <si>
    <t>IN819</t>
  </si>
  <si>
    <t>IN820</t>
  </si>
  <si>
    <t>IN821</t>
  </si>
  <si>
    <t>IN822</t>
  </si>
  <si>
    <t>IN823</t>
  </si>
  <si>
    <t>IN824</t>
  </si>
  <si>
    <t>IN825</t>
  </si>
  <si>
    <t>IN826</t>
  </si>
  <si>
    <t>IN827</t>
  </si>
  <si>
    <t>IN828</t>
  </si>
  <si>
    <t>IN829</t>
  </si>
  <si>
    <t>IN830</t>
  </si>
  <si>
    <t>IN831</t>
  </si>
  <si>
    <t>IN832</t>
  </si>
  <si>
    <t>IN833</t>
  </si>
  <si>
    <t>IN834</t>
  </si>
  <si>
    <t>IN835</t>
  </si>
  <si>
    <t>IN836</t>
  </si>
  <si>
    <t>IN837</t>
  </si>
  <si>
    <t>IN838</t>
  </si>
  <si>
    <t>IN839</t>
  </si>
  <si>
    <t>IN840</t>
  </si>
  <si>
    <t>IN841</t>
  </si>
  <si>
    <t>IN842</t>
  </si>
  <si>
    <t>IN843</t>
  </si>
  <si>
    <t>IN844</t>
  </si>
  <si>
    <t>IN845</t>
  </si>
  <si>
    <t>IN846</t>
  </si>
  <si>
    <t>IN847</t>
  </si>
  <si>
    <t>IN848</t>
  </si>
  <si>
    <t>IN849</t>
  </si>
  <si>
    <t>IN850</t>
  </si>
  <si>
    <t>IN851</t>
  </si>
  <si>
    <t>IN852</t>
  </si>
  <si>
    <t>IN853</t>
  </si>
  <si>
    <t>IN854</t>
  </si>
  <si>
    <t>IN855</t>
  </si>
  <si>
    <t>IN856</t>
  </si>
  <si>
    <t>IN857</t>
  </si>
  <si>
    <t>IN858</t>
  </si>
  <si>
    <t>IN859</t>
  </si>
  <si>
    <t>IN860</t>
  </si>
  <si>
    <t>IN861</t>
  </si>
  <si>
    <t>IN862</t>
  </si>
  <si>
    <t>IN863</t>
  </si>
  <si>
    <t>IN864</t>
  </si>
  <si>
    <t>IN865</t>
  </si>
  <si>
    <t>IN866</t>
  </si>
  <si>
    <t>IN867</t>
  </si>
  <si>
    <t>IN868</t>
  </si>
  <si>
    <t>IN869</t>
  </si>
  <si>
    <t>IN870</t>
  </si>
  <si>
    <t>IN871</t>
  </si>
  <si>
    <t>IN872</t>
  </si>
  <si>
    <t>IN873</t>
  </si>
  <si>
    <t>IN874</t>
  </si>
  <si>
    <t>IN875</t>
  </si>
  <si>
    <t>IN876</t>
  </si>
  <si>
    <t>IN877</t>
  </si>
  <si>
    <t>IN878</t>
  </si>
  <si>
    <t>IN879</t>
  </si>
  <si>
    <t>IN880</t>
  </si>
  <si>
    <t>IN881</t>
  </si>
  <si>
    <t>IN882</t>
  </si>
  <si>
    <t>IN883</t>
  </si>
  <si>
    <t>IN884</t>
  </si>
  <si>
    <t>IN885</t>
  </si>
  <si>
    <t>IN886</t>
  </si>
  <si>
    <t>IN887</t>
  </si>
  <si>
    <t>IN888</t>
  </si>
  <si>
    <t>IN889</t>
  </si>
  <si>
    <t>IN890</t>
  </si>
  <si>
    <t>IN891</t>
  </si>
  <si>
    <t>IN892</t>
  </si>
  <si>
    <t>IN893</t>
  </si>
  <si>
    <t>IN894</t>
  </si>
  <si>
    <t>IN895</t>
  </si>
  <si>
    <t>IN896</t>
  </si>
  <si>
    <t>IN897</t>
  </si>
  <si>
    <t>IN898</t>
  </si>
  <si>
    <t>IN899</t>
  </si>
  <si>
    <t>IN900</t>
  </si>
  <si>
    <t>IN901</t>
  </si>
  <si>
    <t>IN902</t>
  </si>
  <si>
    <t>IN903</t>
  </si>
  <si>
    <t>IN904</t>
  </si>
  <si>
    <t>IN905</t>
  </si>
  <si>
    <t>IN906</t>
  </si>
  <si>
    <t>IN907</t>
  </si>
  <si>
    <t>IN908</t>
  </si>
  <si>
    <t>IN909</t>
  </si>
  <si>
    <t>IN910</t>
  </si>
  <si>
    <t>IN911</t>
  </si>
  <si>
    <t>IN912</t>
  </si>
  <si>
    <t>IN913</t>
  </si>
  <si>
    <t>IN914</t>
  </si>
  <si>
    <t>IN915</t>
  </si>
  <si>
    <t>IN916</t>
  </si>
  <si>
    <t>IN917</t>
  </si>
  <si>
    <t>IN918</t>
  </si>
  <si>
    <t>IN919</t>
  </si>
  <si>
    <t>IN920</t>
  </si>
  <si>
    <t>IN921</t>
  </si>
  <si>
    <t>IN922</t>
  </si>
  <si>
    <t>IN923</t>
  </si>
  <si>
    <t>IN924</t>
  </si>
  <si>
    <t>IN925</t>
  </si>
  <si>
    <t>IN926</t>
  </si>
  <si>
    <t>IN927</t>
  </si>
  <si>
    <t>IN928</t>
  </si>
  <si>
    <t>IN929</t>
  </si>
  <si>
    <t>IN930</t>
  </si>
  <si>
    <t>IN931</t>
  </si>
  <si>
    <t>IN932</t>
  </si>
  <si>
    <t>IN933</t>
  </si>
  <si>
    <t>IN934</t>
  </si>
  <si>
    <t>IN935</t>
  </si>
  <si>
    <t>IN936</t>
  </si>
  <si>
    <t>IN937</t>
  </si>
  <si>
    <t>IN938</t>
  </si>
  <si>
    <t>IN939</t>
  </si>
  <si>
    <t>IN940</t>
  </si>
  <si>
    <t>IN941</t>
  </si>
  <si>
    <t>IN942</t>
  </si>
  <si>
    <t>IN943</t>
  </si>
  <si>
    <t>IN944</t>
  </si>
  <si>
    <t>IN945</t>
  </si>
  <si>
    <t>IN946</t>
  </si>
  <si>
    <t>IN947</t>
  </si>
  <si>
    <t>IN948</t>
  </si>
  <si>
    <t>IN949</t>
  </si>
  <si>
    <t>IN950</t>
  </si>
  <si>
    <t>IN951</t>
  </si>
  <si>
    <t>IN952</t>
  </si>
  <si>
    <t>IN953</t>
  </si>
  <si>
    <t>IN954</t>
  </si>
  <si>
    <t>IN955</t>
  </si>
  <si>
    <t>IN956</t>
  </si>
  <si>
    <t>IN957</t>
  </si>
  <si>
    <t>IN958</t>
  </si>
  <si>
    <t>IN959</t>
  </si>
  <si>
    <t>IN960</t>
  </si>
  <si>
    <t>IN961</t>
  </si>
  <si>
    <t>IN962</t>
  </si>
  <si>
    <t>IN963</t>
  </si>
  <si>
    <t>IN964</t>
  </si>
  <si>
    <t>IN965</t>
  </si>
  <si>
    <t>IN966</t>
  </si>
  <si>
    <t>IN967</t>
  </si>
  <si>
    <t>IN968</t>
  </si>
  <si>
    <t>IN969</t>
  </si>
  <si>
    <t>IN970</t>
  </si>
  <si>
    <t>IN971</t>
  </si>
  <si>
    <t>IN972</t>
  </si>
  <si>
    <t>IN973</t>
  </si>
  <si>
    <t>IN974</t>
  </si>
  <si>
    <t>IN975</t>
  </si>
  <si>
    <t>IN976</t>
  </si>
  <si>
    <t>IN977</t>
  </si>
  <si>
    <t>IN978</t>
  </si>
  <si>
    <t>IN979</t>
  </si>
  <si>
    <t>IN980</t>
  </si>
  <si>
    <t>IN981</t>
  </si>
  <si>
    <t>IN982</t>
  </si>
  <si>
    <t>IN983</t>
  </si>
  <si>
    <t>IN984</t>
  </si>
  <si>
    <t>IN985</t>
  </si>
  <si>
    <t>IN986</t>
  </si>
  <si>
    <t>IN987</t>
  </si>
  <si>
    <t>IN988</t>
  </si>
  <si>
    <t>IN989</t>
  </si>
  <si>
    <t>IN990</t>
  </si>
  <si>
    <t>IN991</t>
  </si>
  <si>
    <t>IN992</t>
  </si>
  <si>
    <t>IN993</t>
  </si>
  <si>
    <t>IN994</t>
  </si>
  <si>
    <t>IN995</t>
  </si>
  <si>
    <t>IN996</t>
  </si>
  <si>
    <t>IN997</t>
  </si>
  <si>
    <t>IN998</t>
  </si>
  <si>
    <t>IN999</t>
  </si>
  <si>
    <t>IN1000</t>
  </si>
  <si>
    <t>PEOPLE REACHED THROUGH SOCIAL MEDIA</t>
  </si>
  <si>
    <t>ENGAGEMENT THROUGH SOCIAL MEDIA</t>
  </si>
  <si>
    <t>Start date</t>
  </si>
  <si>
    <t>End date</t>
  </si>
  <si>
    <t>Year</t>
  </si>
  <si>
    <t>Month</t>
  </si>
  <si>
    <t>FB reach</t>
  </si>
  <si>
    <t>TW reach</t>
  </si>
  <si>
    <t>Inst reach</t>
  </si>
  <si>
    <t>TOTAL REACH SOCIAL</t>
  </si>
  <si>
    <t>FB engag.</t>
  </si>
  <si>
    <t>TW engag.</t>
  </si>
  <si>
    <t>Inst engag.</t>
  </si>
  <si>
    <t>January</t>
  </si>
  <si>
    <t>February</t>
  </si>
  <si>
    <t>March</t>
  </si>
  <si>
    <t>April</t>
  </si>
  <si>
    <t>May</t>
  </si>
  <si>
    <t>June</t>
  </si>
  <si>
    <t>July</t>
  </si>
  <si>
    <t>August</t>
  </si>
  <si>
    <t>September</t>
  </si>
  <si>
    <t>October</t>
  </si>
  <si>
    <t>November</t>
  </si>
  <si>
    <t>December</t>
  </si>
  <si>
    <t>Totale</t>
  </si>
  <si>
    <t>Tot</t>
  </si>
  <si>
    <t>A szervezet neve:</t>
  </si>
  <si>
    <t>Sorszám</t>
  </si>
  <si>
    <t>Amennyiben kérdése van, az alábbi email címen felteheti: climate@baptistasegely.hu</t>
  </si>
  <si>
    <t>ÚTMUTATÓ az „adatok megadása” fülhöz</t>
  </si>
  <si>
    <t>Írja be az ifjúsági szervezet nevét a C1-es cellába!</t>
  </si>
  <si>
    <t>Nem szükséges törölni az első négy sorban felsorolt példákat, a későbbiekben referenciaként szolgálhat.</t>
  </si>
  <si>
    <t>Ugyanahhoz a tevékenységhez több esemény is kapcsolódhat.</t>
  </si>
  <si>
    <t xml:space="preserve">Mindegyik eseményt egyértelműen jelölni kell, az esemény nevének pontos megadásával. </t>
  </si>
  <si>
    <t xml:space="preserve"> „# A kommunikációs tevékenység kapcsán elért emberek száma” a megvalósult esemény kapcsán végzett 
 kommunikációs tevékenységek során elért emberek száma hozzávetőleg, becsült érték. Pl.: közösségi média, email, stb.</t>
  </si>
  <si>
    <t xml:space="preserve">„# petíció aláírás gyűlt össze papíron (ha volt ilyen)” a petícióhoz papíron gyűjtött aláírások száma az adott esemény alkalmával. </t>
  </si>
  <si>
    <t>Ha több mint 20 sorra van szüksége az adatrögzítéshez, jelöljön ki egy sort ( a 20-as sorig) és jobb klikkel illesszen be egy sort, növekvő sorszámmal jelölje meg az új tételt.</t>
  </si>
  <si>
    <t xml:space="preserve">Jelszavak a nem védett fülekhez (Csak karbantartáshoz)
- FB feldolgozás= „ Facebook”
- Instagram,J oszlop= „Instagram”
- ÖSSZESEN= „Összesen”
</t>
  </si>
  <si>
    <t xml:space="preserve"> Tevékenység</t>
  </si>
  <si>
    <t>Az esemény elnevezése</t>
  </si>
  <si>
    <t xml:space="preserve"> Az esemény kezdési időpontja (éééé/hh/nn)</t>
  </si>
  <si>
    <t xml:space="preserve"> Az esemény zárásának időpontja (éééé/hh/nn)</t>
  </si>
  <si>
    <t># A kommunikációs tevékenység  kapcsán elért emberek száma</t>
  </si>
  <si>
    <t># Nap (eseménynapok összesen)</t>
  </si>
  <si>
    <t xml:space="preserve"># Ténylegesen elért emberek száma </t>
  </si>
  <si>
    <t># Petícióaláírás gyűlt össze papíron ( ha volt ilyen)</t>
  </si>
  <si>
    <t>EBBE A SORBA NE ÍRJON BE ADATOT- EZ A SOR CSAK TOVÁBBI SOROK HOZZÁADÁSÁHOZ HASZNÁLJA</t>
  </si>
  <si>
    <t>Duplán számolt elérések (becsült érték)</t>
  </si>
  <si>
    <t>Összesen  duplán számolt elérések nélkül</t>
  </si>
  <si>
    <t xml:space="preserve"> ÚTMUTATÓ a közösségi média fül kitöltéséhez </t>
  </si>
  <si>
    <t>Az alábbiakban összefoglaljuk közösségi médiahasználat kapcsán az adatgyűjtés és rögzítés lépéseit</t>
  </si>
  <si>
    <t>2. A felugró ablakban válassza „Data of posts” Excel fájlt és válassza a ki a lekérdezési időszak nyitó és záródátumát (Január 1-től február 28-ig például) végül nyomja meg az „OK”-ét és „Export Data” gombot.</t>
  </si>
  <si>
    <t>3. Nyissa meg, majd töltse el a fájlt. Válassza az első oldalon a „Key metrics" fület. Válassza ki releváns sorokat a felsorolt posztok közül! Másolja ki és illessze be a „Facebook adatok rögzítése” nevű táblázatba.</t>
  </si>
  <si>
    <t>3. Vissza a letöltött fájlhoz, a második táblázat az alábbiakban „Lifetime Talking About This” elnevezésűt C oszlop J, K, L. Válassza ki a sorból azt a három cellát, ami a bejegyzések szempontjából releváns (akkor is, ha az adott cellában nulla vagy semmi sem szerepel). Másolja ki és illessze be a „FB adatok rögzítése” lapon az utolsó három oszlopba (AI, AJ, AK) az összes bejegyzésnél töltse ki a releváns adatokat ugyan így.</t>
  </si>
  <si>
    <t>Bejegyzés üzenete</t>
  </si>
  <si>
    <t>Bejegyzés ID</t>
  </si>
  <si>
    <t>Típus</t>
  </si>
  <si>
    <t>Országok</t>
  </si>
  <si>
    <t>Nyelv</t>
  </si>
  <si>
    <t>Bejegyzés dátuma</t>
  </si>
  <si>
    <t>Célcsoport</t>
  </si>
  <si>
    <r>
      <t xml:space="preserve">„# ténylegesen elért emberek száma” az elért számolt/ becsült és bizonyíthatóan igazolt résztvevők száma, ezek lehetnek pl.: az események alkalmával készült fotók, jelenléti ívek, a résztvevők nevét tartalmazó listák stb.
</t>
    </r>
    <r>
      <rPr>
        <b/>
        <sz val="12"/>
        <color rgb="FF000000"/>
        <rFont val="Calibri"/>
        <family val="2"/>
        <charset val="238"/>
        <scheme val="minor"/>
      </rPr>
      <t xml:space="preserve"> MINDEN IFJÚSÁGI SZERVEZTNEK LEGALÁBB 340 FIATLAT KELL ELÉR</t>
    </r>
    <r>
      <rPr>
        <b/>
        <sz val="12"/>
        <rFont val="Calibri"/>
        <family val="2"/>
        <charset val="238"/>
        <scheme val="minor"/>
      </rPr>
      <t xml:space="preserve">NIE A TEVÉKENYSÉGEK </t>
    </r>
    <r>
      <rPr>
        <b/>
        <sz val="12"/>
        <color rgb="FF000000"/>
        <rFont val="Calibri"/>
        <family val="2"/>
        <charset val="238"/>
        <scheme val="minor"/>
      </rPr>
      <t>MEGVALÓSÍTÁSA SORÁN</t>
    </r>
    <r>
      <rPr>
        <sz val="12"/>
        <color rgb="FF000000"/>
        <rFont val="Calibri"/>
        <family val="2"/>
        <scheme val="minor"/>
      </rPr>
      <t xml:space="preserve">
</t>
    </r>
  </si>
  <si>
    <t>A riporthoz csatolt bizonyíték: ide beilleszthető a bizonyítékokat tartalmazó fájl linkjét, vagy később a végső beszámoló csatolmányaként is el lehet küldeni. -&gt;  Lásd az alábbiakban az „objektumok beszúrásánál” a csatolt képernyőfotó szerint.</t>
  </si>
  <si>
    <r>
      <t>Az alátámasztó dokumentum</t>
    </r>
    <r>
      <rPr>
        <sz val="12"/>
        <rFont val="Calibri"/>
        <family val="2"/>
        <charset val="238"/>
        <scheme val="minor"/>
      </rPr>
      <t>ok típus szerint lehet:
- Beltéri workshopok/szeminárok/ konferenciák: ez esetben a résztvevők aláírásával ellátott jelenléti ívet kérjük csatolni;
- Szabadtéren rendezett nyilvános események: ez esetben</t>
    </r>
    <r>
      <rPr>
        <sz val="12"/>
        <color theme="1"/>
        <rFont val="Calibri"/>
        <family val="2"/>
        <scheme val="minor"/>
      </rPr>
      <t xml:space="preserve"> a rendezvényről készült fotókat kérjük mellékelni;
- Regisztrációhoz kötött,  on-line térben megrendezett események: a valós résztvevők listáját kérjük, amit az aktuális platformról lehet letölteni ( pl.: fizetős Zoom szolgáltatás esetén az eseményre jelentkezett személyek listája letölthető, valamint a ténylegesen bejelentkezett résztvevők listája is, </t>
    </r>
    <r>
      <rPr>
        <sz val="12"/>
        <rFont val="Calibri"/>
        <family val="2"/>
        <charset val="238"/>
        <scheme val="minor"/>
      </rPr>
      <t xml:space="preserve">ezekre is szükségünk van);
- Regisztrációhoz nem kötött on-line térben megrendezett események: olyan képernyőfotót kérünk, melyen láthatóak a résztvevők és /vagy résztvevőlistát (pl: Facebookon megrendezett webinár)
</t>
    </r>
  </si>
  <si>
    <r>
      <t>Az alátáma</t>
    </r>
    <r>
      <rPr>
        <sz val="12"/>
        <rFont val="Calibri"/>
        <family val="2"/>
        <charset val="238"/>
        <scheme val="minor"/>
      </rPr>
      <t>sztó dokumentumokat</t>
    </r>
    <r>
      <rPr>
        <sz val="12"/>
        <color theme="1"/>
        <rFont val="Calibri"/>
        <family val="2"/>
        <scheme val="minor"/>
      </rPr>
      <t xml:space="preserve"> tartalmazó fálj neve: Kérjük, úgy nevezze el a fájlt, hogy a neve tartalmazza a vonatkozó esemény megnevezését is! Pl.: „ Fénykép- flashmob A.jpg” vagy „ résztvevők listája webinár C. xls”</t>
    </r>
  </si>
  <si>
    <r>
      <t>Miután az eseményhez kapcsolódó kommunikációs tevékenység által elért emberek számát és a tényleges résztvevőszámot beírta, kérjük, becsülje vagy számolja meg az úgynevezett „duplán számolt” résztvevőszámot is! Például: az eseménye</t>
    </r>
    <r>
      <rPr>
        <sz val="12"/>
        <rFont val="Calibri"/>
        <family val="2"/>
        <charset val="238"/>
        <scheme val="minor"/>
      </rPr>
      <t>n részt</t>
    </r>
    <r>
      <rPr>
        <sz val="12"/>
        <color rgb="FF000000"/>
        <rFont val="Calibri"/>
        <family val="2"/>
        <scheme val="minor"/>
      </rPr>
      <t xml:space="preserve"> vett/ elért embereket már korábban lezajlott eseményeknél megszámoltunk, azt írjuk hozzá a teljes résztvevő számhoz a táblázat alján található cellába! Ennek a számításnak az a célja, hogy megbecsüljük az résztvevőket egyénenként/ elért emberek számát. 
Például: 1000 embernek küld a levelezőlistájában értesítést az első megrendezett eseményről. Ugyanaz a 1000 ember kap egy MÁSIK értesítést a másod</t>
    </r>
    <r>
      <rPr>
        <sz val="12"/>
        <rFont val="Calibri"/>
        <family val="2"/>
        <charset val="238"/>
        <scheme val="minor"/>
      </rPr>
      <t>ik megrendezésre</t>
    </r>
    <r>
      <rPr>
        <sz val="12"/>
        <color rgb="FF000000"/>
        <rFont val="Calibri"/>
        <family val="2"/>
        <scheme val="minor"/>
      </rPr>
      <t xml:space="preserve"> kerülő eseményről is. A riportba ismét fel kell vezetni 1000 embert a megfelelő cellába, és duplán számoltba is 1.</t>
    </r>
    <r>
      <rPr>
        <sz val="12"/>
        <rFont val="Calibri"/>
        <family val="2"/>
        <charset val="238"/>
        <scheme val="minor"/>
      </rPr>
      <t>000</t>
    </r>
    <r>
      <rPr>
        <sz val="12"/>
        <color rgb="FF000000"/>
        <rFont val="Calibri"/>
        <family val="2"/>
        <scheme val="minor"/>
      </rPr>
      <t xml:space="preserve">-et be kell írni. --&gt;
ÖSSZESEN= 2000 (=1.000+1.000)
Duplán számolt=1.000
ÖSSZESEN duplán számolt résztvevők nélkül =1.000 (=2.000-1.000)
</t>
    </r>
  </si>
  <si>
    <t>Az alátámasztó dokumentumokat tartalmazó fálj neve</t>
  </si>
  <si>
    <t xml:space="preserve"> Fálj melléklelése ( amnnyiben szeretné, ide illeszthetii be a fájlt)</t>
  </si>
  <si>
    <r>
      <t>1. n</t>
    </r>
    <r>
      <rPr>
        <sz val="12"/>
        <rFont val="Calibri"/>
        <family val="2"/>
        <charset val="238"/>
        <scheme val="minor"/>
      </rPr>
      <t>yissák meg a</t>
    </r>
    <r>
      <rPr>
        <sz val="12"/>
        <color rgb="FF000000"/>
        <rFont val="Calibri"/>
        <family val="2"/>
        <scheme val="minor"/>
      </rPr>
      <t xml:space="preserve"> az „Insights” részt a kezelt Facebook oldalon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</si>
</sst>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
    <numFmt numFmtId="166" formatCode="_-* #,##0_-;\-* #,##0_-;_-* &quot;-&quot;??_-;_-@_-"/>
  </numFmts>
  <fonts count="29" x14ac:knownFonts="1">
    <font>
      <sz val="11"/>
      <color theme="1"/>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sz val="12"/>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name val="Verdana"/>
      <family val="2"/>
    </font>
    <font>
      <b/>
      <sz val="10"/>
      <color rgb="FFFF0000"/>
      <name val="Verdana"/>
      <family val="2"/>
    </font>
    <font>
      <sz val="10"/>
      <name val="Verdana"/>
      <family val="2"/>
    </font>
    <font>
      <sz val="11"/>
      <color rgb="FF000000"/>
      <name val="Calibri"/>
      <family val="2"/>
    </font>
    <font>
      <sz val="11"/>
      <name val="Calibri"/>
      <family val="2"/>
      <scheme val="minor"/>
    </font>
    <font>
      <sz val="12"/>
      <color rgb="FF000000"/>
      <name val="Calibri"/>
      <family val="2"/>
    </font>
    <font>
      <sz val="11"/>
      <color theme="1"/>
      <name val="Calibri"/>
      <family val="2"/>
    </font>
    <font>
      <sz val="11"/>
      <color rgb="FF444444"/>
      <name val="Calibri"/>
      <family val="2"/>
      <charset val="1"/>
    </font>
    <font>
      <sz val="11"/>
      <color rgb="FF444444"/>
      <name val="Calibri"/>
      <family val="2"/>
    </font>
    <font>
      <sz val="11"/>
      <color theme="1"/>
      <name val="Roboto"/>
    </font>
    <font>
      <sz val="8"/>
      <name val="Calibri"/>
      <family val="2"/>
      <scheme val="minor"/>
    </font>
    <font>
      <i/>
      <sz val="12"/>
      <color theme="2" tint="-0.499984740745262"/>
      <name val="Calibri"/>
      <family val="2"/>
      <scheme val="minor"/>
    </font>
    <font>
      <sz val="12"/>
      <color theme="2" tint="-0.499984740745262"/>
      <name val="Calibri"/>
      <family val="2"/>
      <scheme val="minor"/>
    </font>
    <font>
      <b/>
      <sz val="12"/>
      <color rgb="FF000000"/>
      <name val="Calibri"/>
      <family val="2"/>
      <charset val="238"/>
      <scheme val="minor"/>
    </font>
    <font>
      <sz val="12"/>
      <name val="Calibri"/>
      <family val="2"/>
      <charset val="238"/>
      <scheme val="minor"/>
    </font>
    <font>
      <b/>
      <sz val="12"/>
      <name val="Calibri"/>
      <family val="2"/>
      <charset val="238"/>
      <scheme val="minor"/>
    </font>
    <font>
      <sz val="12"/>
      <name val="Calibri"/>
      <family val="2"/>
      <scheme val="minor"/>
    </font>
    <font>
      <b/>
      <sz val="12"/>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1" tint="0.249977111117893"/>
        <bgColor indexed="64"/>
      </patternFill>
    </fill>
    <fill>
      <patternFill patternType="solid">
        <fgColor theme="7" tint="0.39997558519241921"/>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auto="1"/>
      </right>
      <top/>
      <bottom/>
      <diagonal/>
    </border>
  </borders>
  <cellStyleXfs count="5">
    <xf numFmtId="0" fontId="0" fillId="0" borderId="0"/>
    <xf numFmtId="43"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xf numFmtId="43" fontId="7" fillId="0" borderId="0" applyFont="0" applyFill="0" applyBorder="0" applyAlignment="0" applyProtection="0"/>
  </cellStyleXfs>
  <cellXfs count="160">
    <xf numFmtId="0" fontId="0" fillId="0" borderId="0" xfId="0"/>
    <xf numFmtId="0" fontId="2" fillId="2" borderId="1" xfId="0" applyFont="1" applyFill="1" applyBorder="1" applyAlignment="1">
      <alignment horizontal="center" vertical="center" wrapText="1"/>
    </xf>
    <xf numFmtId="0" fontId="3" fillId="0" borderId="0" xfId="0" applyFont="1" applyAlignment="1">
      <alignment horizontal="center"/>
    </xf>
    <xf numFmtId="0" fontId="3" fillId="0" borderId="0" xfId="0" applyFont="1"/>
    <xf numFmtId="0" fontId="3" fillId="0" borderId="1" xfId="0" applyFont="1" applyBorder="1"/>
    <xf numFmtId="14" fontId="3" fillId="0" borderId="1" xfId="0" applyNumberFormat="1" applyFont="1" applyBorder="1"/>
    <xf numFmtId="1" fontId="3" fillId="0" borderId="1" xfId="0" applyNumberFormat="1" applyFont="1" applyBorder="1"/>
    <xf numFmtId="0" fontId="3" fillId="0" borderId="1" xfId="0" applyFont="1" applyBorder="1" applyAlignment="1">
      <alignment horizontal="center"/>
    </xf>
    <xf numFmtId="0" fontId="5" fillId="0" borderId="1" xfId="0" applyFont="1" applyBorder="1"/>
    <xf numFmtId="0" fontId="3" fillId="5" borderId="1" xfId="0" applyFont="1" applyFill="1" applyBorder="1"/>
    <xf numFmtId="14" fontId="3" fillId="5" borderId="1" xfId="0" applyNumberFormat="1" applyFont="1" applyFill="1" applyBorder="1"/>
    <xf numFmtId="1" fontId="3" fillId="5" borderId="1" xfId="0" applyNumberFormat="1" applyFont="1" applyFill="1" applyBorder="1"/>
    <xf numFmtId="14" fontId="3" fillId="0" borderId="0" xfId="0" applyNumberFormat="1" applyFont="1"/>
    <xf numFmtId="1" fontId="3" fillId="0" borderId="0" xfId="0" applyNumberFormat="1" applyFont="1"/>
    <xf numFmtId="0" fontId="3" fillId="3" borderId="1" xfId="0" applyFont="1" applyFill="1" applyBorder="1"/>
    <xf numFmtId="0" fontId="3" fillId="3" borderId="1" xfId="0" applyFont="1" applyFill="1" applyBorder="1" applyAlignment="1">
      <alignment vertical="top"/>
    </xf>
    <xf numFmtId="0" fontId="3" fillId="0" borderId="0" xfId="0" applyFont="1" applyAlignment="1">
      <alignment vertical="top"/>
    </xf>
    <xf numFmtId="0" fontId="2" fillId="4" borderId="1" xfId="0" applyFont="1" applyFill="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vertical="top" wrapText="1"/>
    </xf>
    <xf numFmtId="0" fontId="6" fillId="0" borderId="1" xfId="0" applyFont="1" applyBorder="1" applyAlignment="1">
      <alignment vertical="top" wrapText="1"/>
    </xf>
    <xf numFmtId="0" fontId="11" fillId="0" borderId="0" xfId="0" applyFont="1" applyAlignment="1">
      <alignment horizontal="left" vertical="top"/>
    </xf>
    <xf numFmtId="0" fontId="11" fillId="0" borderId="0" xfId="0" applyFont="1" applyAlignment="1">
      <alignment horizontal="left"/>
    </xf>
    <xf numFmtId="14" fontId="11" fillId="0" borderId="0" xfId="0" applyNumberFormat="1" applyFont="1" applyAlignment="1">
      <alignment horizontal="left"/>
    </xf>
    <xf numFmtId="0" fontId="13" fillId="0" borderId="0" xfId="0" applyFont="1" applyAlignment="1">
      <alignment horizontal="left"/>
    </xf>
    <xf numFmtId="14" fontId="13" fillId="0" borderId="0" xfId="0" applyNumberFormat="1" applyFont="1" applyAlignment="1">
      <alignment horizontal="left"/>
    </xf>
    <xf numFmtId="0" fontId="13" fillId="0" borderId="0" xfId="0" applyFont="1" applyAlignment="1">
      <alignment horizontal="left" vertical="top"/>
    </xf>
    <xf numFmtId="0" fontId="10" fillId="0" borderId="0" xfId="3" applyNumberFormat="1" applyFill="1" applyBorder="1" applyAlignment="1" applyProtection="1">
      <alignment horizontal="left"/>
    </xf>
    <xf numFmtId="14" fontId="13" fillId="0" borderId="0" xfId="0" applyNumberFormat="1" applyFont="1"/>
    <xf numFmtId="1" fontId="13" fillId="0" borderId="0" xfId="0" applyNumberFormat="1" applyFont="1" applyAlignment="1">
      <alignment horizontal="right"/>
    </xf>
    <xf numFmtId="1" fontId="0" fillId="0" borderId="0" xfId="0" applyNumberFormat="1" applyAlignment="1">
      <alignment horizontal="right"/>
    </xf>
    <xf numFmtId="0" fontId="10" fillId="0" borderId="0" xfId="3" applyAlignment="1">
      <alignment horizontal="left"/>
    </xf>
    <xf numFmtId="0" fontId="13" fillId="0" borderId="0" xfId="0" applyFont="1" applyAlignment="1">
      <alignment vertical="top"/>
    </xf>
    <xf numFmtId="0" fontId="13" fillId="0" borderId="0" xfId="0" applyFont="1"/>
    <xf numFmtId="0" fontId="13" fillId="0" borderId="0" xfId="0" applyFont="1" applyAlignment="1">
      <alignment vertical="top" wrapText="1"/>
    </xf>
    <xf numFmtId="0" fontId="13" fillId="0" borderId="0" xfId="0" applyFont="1" applyAlignment="1">
      <alignment wrapText="1"/>
    </xf>
    <xf numFmtId="1" fontId="13" fillId="0" borderId="0" xfId="0" applyNumberFormat="1" applyFont="1" applyAlignment="1">
      <alignment horizontal="right" wrapText="1"/>
    </xf>
    <xf numFmtId="1" fontId="14" fillId="0" borderId="0" xfId="0" applyNumberFormat="1" applyFont="1" applyAlignment="1">
      <alignment horizontal="right" wrapText="1"/>
    </xf>
    <xf numFmtId="0" fontId="14" fillId="0" borderId="0" xfId="0" applyFont="1" applyAlignment="1">
      <alignment wrapText="1"/>
    </xf>
    <xf numFmtId="0" fontId="10" fillId="0" borderId="0" xfId="3" applyAlignment="1">
      <alignment wrapText="1"/>
    </xf>
    <xf numFmtId="0" fontId="13" fillId="0" borderId="0" xfId="0" applyFont="1" applyAlignment="1">
      <alignment horizontal="left" vertical="top" wrapText="1"/>
    </xf>
    <xf numFmtId="0" fontId="15" fillId="0" borderId="0" xfId="0" applyFont="1"/>
    <xf numFmtId="0" fontId="14" fillId="0" borderId="0" xfId="0" applyFont="1"/>
    <xf numFmtId="14" fontId="13" fillId="0" borderId="0" xfId="0" applyNumberFormat="1" applyFont="1" applyAlignment="1">
      <alignment horizontal="right"/>
    </xf>
    <xf numFmtId="1" fontId="13" fillId="0" borderId="0" xfId="0" applyNumberFormat="1" applyFont="1"/>
    <xf numFmtId="0" fontId="0" fillId="0" borderId="0" xfId="0" applyAlignment="1">
      <alignment vertical="top"/>
    </xf>
    <xf numFmtId="1" fontId="0" fillId="0" borderId="0" xfId="0" applyNumberFormat="1"/>
    <xf numFmtId="14" fontId="0" fillId="0" borderId="0" xfId="0" applyNumberFormat="1" applyAlignment="1">
      <alignment horizontal="right"/>
    </xf>
    <xf numFmtId="3" fontId="13" fillId="0" borderId="0" xfId="0" applyNumberFormat="1" applyFont="1"/>
    <xf numFmtId="0" fontId="10" fillId="0" borderId="0" xfId="3" applyFill="1" applyBorder="1" applyAlignment="1"/>
    <xf numFmtId="0" fontId="16" fillId="0" borderId="0" xfId="0" applyFont="1"/>
    <xf numFmtId="14" fontId="0" fillId="0" borderId="0" xfId="0" applyNumberFormat="1"/>
    <xf numFmtId="0" fontId="9" fillId="0" borderId="2" xfId="0" applyFont="1" applyBorder="1" applyAlignment="1">
      <alignment vertical="top" wrapText="1"/>
    </xf>
    <xf numFmtId="0" fontId="8" fillId="0" borderId="2" xfId="0" applyFont="1" applyBorder="1" applyAlignment="1">
      <alignment vertical="top" wrapText="1"/>
    </xf>
    <xf numFmtId="0" fontId="9" fillId="7" borderId="2" xfId="0" applyFont="1" applyFill="1" applyBorder="1" applyAlignment="1">
      <alignment vertical="top" wrapText="1"/>
    </xf>
    <xf numFmtId="0" fontId="9" fillId="0" borderId="0" xfId="0" applyFont="1" applyAlignment="1">
      <alignment vertical="top" wrapText="1"/>
    </xf>
    <xf numFmtId="0" fontId="0" fillId="0" borderId="5" xfId="0" applyBorder="1"/>
    <xf numFmtId="14" fontId="0" fillId="0" borderId="6" xfId="0" applyNumberFormat="1" applyBorder="1" applyAlignment="1">
      <alignment horizontal="right"/>
    </xf>
    <xf numFmtId="0" fontId="0" fillId="0" borderId="1" xfId="0" applyBorder="1"/>
    <xf numFmtId="164" fontId="0" fillId="0" borderId="5" xfId="1" applyNumberFormat="1" applyFont="1" applyFill="1" applyBorder="1"/>
    <xf numFmtId="165" fontId="0" fillId="0" borderId="5" xfId="2" applyNumberFormat="1" applyFont="1" applyFill="1" applyBorder="1"/>
    <xf numFmtId="3" fontId="0" fillId="0" borderId="8" xfId="1" applyNumberFormat="1" applyFont="1" applyFill="1" applyBorder="1"/>
    <xf numFmtId="14" fontId="0" fillId="0" borderId="1" xfId="0" applyNumberFormat="1" applyBorder="1"/>
    <xf numFmtId="164" fontId="0" fillId="0" borderId="1" xfId="1" applyNumberFormat="1" applyFont="1" applyBorder="1"/>
    <xf numFmtId="165" fontId="0" fillId="0" borderId="1" xfId="2" applyNumberFormat="1" applyFont="1" applyBorder="1"/>
    <xf numFmtId="3" fontId="0" fillId="0" borderId="9" xfId="1" applyNumberFormat="1" applyFont="1" applyBorder="1"/>
    <xf numFmtId="3" fontId="0" fillId="0" borderId="1" xfId="1" applyNumberFormat="1" applyFont="1" applyBorder="1"/>
    <xf numFmtId="14" fontId="0" fillId="0" borderId="10" xfId="0" applyNumberFormat="1" applyBorder="1"/>
    <xf numFmtId="0" fontId="0" fillId="0" borderId="10" xfId="0" applyBorder="1"/>
    <xf numFmtId="164" fontId="0" fillId="0" borderId="10" xfId="0" applyNumberFormat="1" applyBorder="1"/>
    <xf numFmtId="165" fontId="0" fillId="0" borderId="10" xfId="0" applyNumberFormat="1" applyBorder="1"/>
    <xf numFmtId="164" fontId="0" fillId="0" borderId="1" xfId="0" applyNumberFormat="1" applyBorder="1"/>
    <xf numFmtId="165" fontId="0" fillId="0" borderId="1" xfId="0" applyNumberFormat="1" applyBorder="1"/>
    <xf numFmtId="14" fontId="0" fillId="0" borderId="7" xfId="0" applyNumberFormat="1" applyBorder="1" applyAlignment="1">
      <alignment horizontal="right"/>
    </xf>
    <xf numFmtId="164" fontId="7" fillId="0" borderId="1" xfId="0" applyNumberFormat="1" applyFont="1" applyBorder="1"/>
    <xf numFmtId="14" fontId="0" fillId="0" borderId="12" xfId="0" applyNumberFormat="1" applyBorder="1" applyAlignment="1">
      <alignment horizontal="right"/>
    </xf>
    <xf numFmtId="14" fontId="0" fillId="0" borderId="1" xfId="0" applyNumberFormat="1" applyBorder="1" applyAlignment="1">
      <alignment horizontal="right"/>
    </xf>
    <xf numFmtId="3" fontId="0" fillId="0" borderId="11" xfId="1" applyNumberFormat="1" applyFont="1" applyBorder="1"/>
    <xf numFmtId="0" fontId="0" fillId="0" borderId="13" xfId="0" applyBorder="1"/>
    <xf numFmtId="166" fontId="0" fillId="0" borderId="10" xfId="0" applyNumberFormat="1" applyBorder="1"/>
    <xf numFmtId="166" fontId="0" fillId="0" borderId="11" xfId="0" applyNumberFormat="1" applyBorder="1"/>
    <xf numFmtId="166" fontId="0" fillId="0" borderId="1" xfId="1" applyNumberFormat="1" applyFont="1" applyBorder="1"/>
    <xf numFmtId="0" fontId="0" fillId="0" borderId="4" xfId="0" applyBorder="1"/>
    <xf numFmtId="166" fontId="0" fillId="0" borderId="4" xfId="0" applyNumberFormat="1" applyBorder="1"/>
    <xf numFmtId="166" fontId="0" fillId="0" borderId="0" xfId="0" applyNumberFormat="1"/>
    <xf numFmtId="0" fontId="0" fillId="0" borderId="0" xfId="0" applyAlignment="1">
      <alignment wrapText="1"/>
    </xf>
    <xf numFmtId="0" fontId="0" fillId="0" borderId="15" xfId="0" applyBorder="1" applyAlignment="1">
      <alignment wrapText="1"/>
    </xf>
    <xf numFmtId="0" fontId="0" fillId="0" borderId="4" xfId="0" applyBorder="1" applyAlignment="1">
      <alignment horizontal="center" wrapText="1"/>
    </xf>
    <xf numFmtId="0" fontId="0" fillId="0" borderId="14" xfId="0" applyBorder="1" applyAlignment="1">
      <alignment horizontal="center" wrapText="1"/>
    </xf>
    <xf numFmtId="0" fontId="0" fillId="0" borderId="0" xfId="0" applyAlignment="1">
      <alignment horizontal="center" wrapText="1"/>
    </xf>
    <xf numFmtId="1" fontId="0" fillId="0" borderId="1" xfId="0" applyNumberFormat="1" applyBorder="1"/>
    <xf numFmtId="166" fontId="0" fillId="0" borderId="9" xfId="1" applyNumberFormat="1" applyFont="1" applyBorder="1"/>
    <xf numFmtId="166" fontId="0" fillId="0" borderId="0" xfId="1" applyNumberFormat="1" applyFont="1" applyBorder="1"/>
    <xf numFmtId="166" fontId="0" fillId="0" borderId="14" xfId="0" applyNumberFormat="1" applyBorder="1"/>
    <xf numFmtId="0" fontId="0" fillId="0" borderId="0" xfId="0" applyProtection="1">
      <protection locked="0"/>
    </xf>
    <xf numFmtId="0" fontId="9" fillId="0" borderId="2" xfId="0" applyFont="1" applyBorder="1" applyAlignment="1" applyProtection="1">
      <alignment vertical="top" wrapText="1"/>
      <protection locked="0"/>
    </xf>
    <xf numFmtId="0" fontId="9" fillId="7" borderId="3" xfId="0" applyFont="1" applyFill="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0" xfId="0" applyFont="1" applyProtection="1">
      <protection locked="0"/>
    </xf>
    <xf numFmtId="0" fontId="0" fillId="0" borderId="1" xfId="0" applyBorder="1" applyAlignment="1" applyProtection="1">
      <alignment vertical="top" wrapText="1"/>
      <protection locked="0"/>
    </xf>
    <xf numFmtId="14" fontId="0" fillId="0" borderId="1" xfId="0" applyNumberFormat="1" applyBorder="1" applyAlignment="1" applyProtection="1">
      <alignment vertical="top" wrapText="1"/>
      <protection locked="0"/>
    </xf>
    <xf numFmtId="49" fontId="0" fillId="0" borderId="1" xfId="0" applyNumberFormat="1" applyBorder="1" applyProtection="1">
      <protection locked="0"/>
    </xf>
    <xf numFmtId="0" fontId="10" fillId="0" borderId="1" xfId="3" applyBorder="1" applyAlignment="1" applyProtection="1">
      <alignment vertical="top"/>
      <protection locked="0"/>
    </xf>
    <xf numFmtId="164" fontId="0" fillId="0" borderId="1" xfId="1" applyNumberFormat="1" applyFont="1" applyBorder="1" applyProtection="1">
      <protection locked="0"/>
    </xf>
    <xf numFmtId="164" fontId="7" fillId="0" borderId="1" xfId="1" applyNumberFormat="1" applyFont="1" applyBorder="1" applyAlignment="1" applyProtection="1">
      <alignment vertical="top" wrapText="1"/>
      <protection locked="0"/>
    </xf>
    <xf numFmtId="0" fontId="10" fillId="0" borderId="1" xfId="3" applyBorder="1" applyProtection="1">
      <protection locked="0"/>
    </xf>
    <xf numFmtId="14" fontId="0" fillId="0" borderId="1" xfId="0" applyNumberFormat="1" applyBorder="1" applyProtection="1">
      <protection locked="0"/>
    </xf>
    <xf numFmtId="0" fontId="10" fillId="0" borderId="1" xfId="3" applyBorder="1" applyAlignment="1" applyProtection="1">
      <alignment wrapText="1"/>
      <protection locked="0"/>
    </xf>
    <xf numFmtId="14" fontId="0" fillId="0" borderId="10" xfId="0" applyNumberFormat="1" applyBorder="1" applyProtection="1">
      <protection locked="0"/>
    </xf>
    <xf numFmtId="49" fontId="0" fillId="0" borderId="10" xfId="0" applyNumberFormat="1" applyBorder="1" applyProtection="1">
      <protection locked="0"/>
    </xf>
    <xf numFmtId="164" fontId="0" fillId="0" borderId="10" xfId="1" applyNumberFormat="1" applyFont="1" applyBorder="1" applyProtection="1">
      <protection locked="0"/>
    </xf>
    <xf numFmtId="0" fontId="18" fillId="0" borderId="1" xfId="0" applyFont="1" applyBorder="1" applyAlignment="1" applyProtection="1">
      <alignment wrapText="1"/>
      <protection locked="0"/>
    </xf>
    <xf numFmtId="164" fontId="7" fillId="0" borderId="1" xfId="1" applyNumberFormat="1" applyFont="1" applyBorder="1" applyProtection="1">
      <protection locked="0"/>
    </xf>
    <xf numFmtId="14" fontId="18" fillId="0" borderId="1" xfId="0" applyNumberFormat="1" applyFont="1" applyBorder="1" applyAlignment="1" applyProtection="1">
      <alignment wrapText="1"/>
      <protection locked="0"/>
    </xf>
    <xf numFmtId="0" fontId="19" fillId="0" borderId="1" xfId="0" applyFont="1" applyBorder="1" applyAlignment="1" applyProtection="1">
      <alignment wrapText="1"/>
      <protection locked="0"/>
    </xf>
    <xf numFmtId="0" fontId="18" fillId="0" borderId="0" xfId="0" applyFont="1" applyAlignment="1" applyProtection="1">
      <alignment wrapText="1"/>
      <protection locked="0"/>
    </xf>
    <xf numFmtId="14" fontId="20" fillId="0" borderId="0" xfId="0" applyNumberFormat="1" applyFont="1" applyAlignment="1" applyProtection="1">
      <alignment wrapText="1"/>
      <protection locked="0"/>
    </xf>
    <xf numFmtId="0" fontId="17" fillId="0" borderId="0" xfId="0" applyFont="1" applyAlignment="1" applyProtection="1">
      <alignment wrapText="1"/>
      <protection locked="0"/>
    </xf>
    <xf numFmtId="164" fontId="0" fillId="0" borderId="1" xfId="1" applyNumberFormat="1" applyFont="1" applyBorder="1" applyAlignment="1" applyProtection="1">
      <alignment wrapText="1"/>
      <protection locked="0"/>
    </xf>
    <xf numFmtId="49" fontId="0" fillId="0" borderId="1" xfId="0" applyNumberFormat="1" applyBorder="1" applyAlignment="1" applyProtection="1">
      <alignment vertical="top" wrapText="1"/>
      <protection locked="0"/>
    </xf>
    <xf numFmtId="0" fontId="0" fillId="0" borderId="1" xfId="0" applyBorder="1" applyAlignment="1" applyProtection="1">
      <alignment vertical="top"/>
      <protection locked="0"/>
    </xf>
    <xf numFmtId="164" fontId="7" fillId="0" borderId="1" xfId="4" applyNumberFormat="1" applyFont="1" applyBorder="1" applyAlignment="1" applyProtection="1">
      <alignment vertical="top" wrapText="1"/>
      <protection locked="0"/>
    </xf>
    <xf numFmtId="164" fontId="0" fillId="0" borderId="1" xfId="4" applyNumberFormat="1" applyFont="1" applyBorder="1" applyProtection="1">
      <protection locked="0"/>
    </xf>
    <xf numFmtId="164" fontId="0" fillId="0" borderId="1" xfId="0" applyNumberFormat="1" applyBorder="1" applyProtection="1">
      <protection locked="0"/>
    </xf>
    <xf numFmtId="164" fontId="7" fillId="0" borderId="1" xfId="4" applyNumberFormat="1" applyFont="1" applyBorder="1" applyProtection="1">
      <protection locked="0"/>
    </xf>
    <xf numFmtId="0" fontId="10" fillId="0" borderId="10" xfId="3" applyBorder="1" applyProtection="1">
      <protection locked="0"/>
    </xf>
    <xf numFmtId="164" fontId="0" fillId="0" borderId="10" xfId="4" applyNumberFormat="1" applyFont="1" applyBorder="1" applyProtection="1">
      <protection locked="0"/>
    </xf>
    <xf numFmtId="0" fontId="0" fillId="0" borderId="1" xfId="0" applyBorder="1" applyProtection="1">
      <protection locked="0"/>
    </xf>
    <xf numFmtId="49" fontId="10" fillId="0" borderId="1" xfId="3" applyNumberFormat="1" applyBorder="1" applyProtection="1">
      <protection locked="0"/>
    </xf>
    <xf numFmtId="164" fontId="7" fillId="0" borderId="1" xfId="0" applyNumberFormat="1" applyFont="1" applyBorder="1" applyProtection="1">
      <protection locked="0"/>
    </xf>
    <xf numFmtId="14" fontId="0" fillId="0" borderId="1" xfId="0" applyNumberFormat="1" applyBorder="1" applyAlignment="1" applyProtection="1">
      <alignment horizontal="right"/>
      <protection locked="0"/>
    </xf>
    <xf numFmtId="0" fontId="0" fillId="0" borderId="4" xfId="0" applyBorder="1" applyProtection="1">
      <protection locked="0"/>
    </xf>
    <xf numFmtId="166" fontId="0" fillId="0" borderId="4" xfId="0" applyNumberFormat="1" applyBorder="1" applyProtection="1">
      <protection locked="0"/>
    </xf>
    <xf numFmtId="166" fontId="0" fillId="0" borderId="0" xfId="0" applyNumberFormat="1" applyProtection="1">
      <protection locked="0"/>
    </xf>
    <xf numFmtId="164" fontId="0" fillId="0" borderId="1" xfId="1" applyNumberFormat="1" applyFont="1" applyBorder="1" applyProtection="1"/>
    <xf numFmtId="164" fontId="0" fillId="0" borderId="10" xfId="1" applyNumberFormat="1" applyFont="1" applyBorder="1" applyProtection="1"/>
    <xf numFmtId="164" fontId="7" fillId="0" borderId="1" xfId="1" applyNumberFormat="1" applyFont="1" applyBorder="1" applyProtection="1"/>
    <xf numFmtId="0" fontId="1" fillId="0" borderId="0" xfId="0" applyFont="1" applyAlignment="1">
      <alignment vertical="top" wrapText="1"/>
    </xf>
    <xf numFmtId="0" fontId="3" fillId="0" borderId="0" xfId="0" applyFont="1" applyAlignment="1">
      <alignment vertical="top" wrapText="1"/>
    </xf>
    <xf numFmtId="0" fontId="2" fillId="0" borderId="1" xfId="0" quotePrefix="1" applyFont="1" applyBorder="1" applyAlignment="1">
      <alignment vertical="top" wrapText="1"/>
    </xf>
    <xf numFmtId="0" fontId="22" fillId="0" borderId="1" xfId="0" applyFont="1" applyBorder="1" applyAlignment="1">
      <alignment horizontal="center"/>
    </xf>
    <xf numFmtId="0" fontId="23" fillId="2" borderId="1" xfId="0" applyFont="1" applyFill="1" applyBorder="1" applyAlignment="1">
      <alignment vertical="center" wrapText="1"/>
    </xf>
    <xf numFmtId="14" fontId="23" fillId="2" borderId="1" xfId="0" applyNumberFormat="1" applyFont="1" applyFill="1" applyBorder="1" applyAlignment="1">
      <alignment vertical="center" wrapText="1"/>
    </xf>
    <xf numFmtId="1" fontId="23" fillId="2" borderId="1" xfId="0" applyNumberFormat="1" applyFont="1" applyFill="1" applyBorder="1" applyAlignment="1">
      <alignment vertical="center" wrapText="1"/>
    </xf>
    <xf numFmtId="0" fontId="23" fillId="0" borderId="1" xfId="0" applyFont="1" applyBorder="1"/>
    <xf numFmtId="14" fontId="23" fillId="0" borderId="1" xfId="0" applyNumberFormat="1" applyFont="1" applyBorder="1"/>
    <xf numFmtId="1" fontId="23" fillId="0" borderId="1" xfId="0" applyNumberFormat="1" applyFont="1" applyBorder="1"/>
    <xf numFmtId="22" fontId="13" fillId="0" borderId="0" xfId="0" applyNumberFormat="1" applyFont="1"/>
    <xf numFmtId="0" fontId="27" fillId="0" borderId="1" xfId="0" applyFont="1" applyBorder="1" applyAlignment="1">
      <alignment vertical="top" wrapText="1"/>
    </xf>
    <xf numFmtId="0" fontId="28" fillId="2" borderId="1" xfId="0" applyFont="1" applyFill="1" applyBorder="1" applyAlignment="1">
      <alignment horizontal="center" vertical="center" wrapText="1"/>
    </xf>
    <xf numFmtId="0" fontId="5" fillId="0" borderId="1" xfId="0" applyFont="1" applyBorder="1" applyAlignment="1">
      <alignment horizontal="right"/>
    </xf>
    <xf numFmtId="0" fontId="4" fillId="6" borderId="1" xfId="0" applyFont="1" applyFill="1" applyBorder="1" applyAlignment="1">
      <alignment horizontal="center"/>
    </xf>
    <xf numFmtId="0" fontId="3" fillId="3" borderId="1" xfId="0" applyFont="1" applyFill="1" applyBorder="1" applyAlignment="1">
      <alignment horizontal="left"/>
    </xf>
    <xf numFmtId="0" fontId="12" fillId="0" borderId="0" xfId="0" applyFont="1" applyAlignment="1">
      <alignment horizontal="left"/>
    </xf>
    <xf numFmtId="0" fontId="12" fillId="0" borderId="0" xfId="0" applyFont="1" applyAlignment="1" applyProtection="1">
      <alignment horizontal="left"/>
      <protection locked="0"/>
    </xf>
    <xf numFmtId="0" fontId="9" fillId="3" borderId="9" xfId="0" applyFont="1" applyFill="1" applyBorder="1" applyAlignment="1">
      <alignment horizontal="center"/>
    </xf>
    <xf numFmtId="0" fontId="9" fillId="3" borderId="12" xfId="0" applyFont="1" applyFill="1" applyBorder="1" applyAlignment="1">
      <alignment horizontal="center"/>
    </xf>
    <xf numFmtId="0" fontId="9" fillId="3" borderId="6" xfId="0" applyFont="1" applyFill="1" applyBorder="1" applyAlignment="1">
      <alignment horizontal="center"/>
    </xf>
    <xf numFmtId="0" fontId="9" fillId="3" borderId="14" xfId="0" applyFont="1" applyFill="1" applyBorder="1" applyAlignment="1">
      <alignment horizontal="center"/>
    </xf>
    <xf numFmtId="0" fontId="9" fillId="3" borderId="0" xfId="0" applyFont="1" applyFill="1" applyAlignment="1">
      <alignment horizontal="center"/>
    </xf>
  </cellXfs>
  <cellStyles count="5">
    <cellStyle name="Ezres" xfId="1" builtinId="3"/>
    <cellStyle name="Hivatkozás" xfId="3" builtinId="8"/>
    <cellStyle name="Migliaia 2" xfId="4" xr:uid="{00000000-0005-0000-0000-000002000000}"/>
    <cellStyle name="Normál" xfId="0" builtinId="0"/>
    <cellStyle name="Százalék" xfId="2" builtinId="5"/>
  </cellStyles>
  <dxfs count="93">
    <dxf>
      <numFmt numFmtId="166" formatCode="_-* #,##0_-;\-* #,##0_-;_-* &quot;-&quot;??_-;_-@_-"/>
      <border diagonalUp="0" diagonalDown="0" outline="0">
        <left style="thin">
          <color indexed="64"/>
        </left>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top style="thin">
          <color auto="1"/>
        </top>
        <bottom style="thin">
          <color auto="1"/>
        </bottom>
        <vertical/>
        <horizontal/>
      </border>
    </dxf>
    <dxf>
      <numFmt numFmtId="166" formatCode="_-* #,##0_-;\-* #,##0_-;_-* &quot;-&quot;??_-;_-@_-"/>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style="thin">
          <color auto="1"/>
        </right>
        <top style="thin">
          <color auto="1"/>
        </top>
        <bottom style="thin">
          <color auto="1"/>
        </bottom>
        <vertical/>
        <horizontal/>
      </border>
    </dxf>
    <dxf>
      <numFmt numFmtId="166" formatCode="_-* #,##0_-;\-* #,##0_-;_-* &quot;-&quot;??_-;_-@_-"/>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style="thin">
          <color auto="1"/>
        </right>
        <top style="thin">
          <color auto="1"/>
        </top>
        <bottom style="thin">
          <color auto="1"/>
        </bottom>
        <vertical/>
        <horizontal/>
      </border>
    </dxf>
    <dxf>
      <numFmt numFmtId="166" formatCode="_-* #,##0_-;\-* #,##0_-;_-* &quot;-&quot;??_-;_-@_-"/>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9" formatCode="yyyy/mm/dd"/>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9" formatCode="yyyy/mm/dd"/>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val="0"/>
        <i val="0"/>
        <strike val="0"/>
        <condense val="0"/>
        <extend val="0"/>
        <outline val="0"/>
        <shadow val="0"/>
        <u val="none"/>
        <vertAlign val="baseline"/>
        <sz val="11"/>
        <color theme="1"/>
        <name val="Calibri"/>
        <scheme val="minor"/>
      </font>
    </dxf>
    <dxf>
      <alignment horizontal="center" vertical="bottom" textRotation="0" wrapText="1" indent="0" justifyLastLine="0" shrinkToFit="0" readingOrder="0"/>
      <border diagonalUp="0" diagonalDown="0" outline="0">
        <left style="thin">
          <color auto="1"/>
        </left>
        <right style="thin">
          <color auto="1"/>
        </right>
        <top/>
        <bottom/>
      </border>
    </dxf>
    <dxf>
      <numFmt numFmtId="166" formatCode="_-* #,##0_-;\-* #,##0_-;_-* &quot;-&quot;??_-;_-@_-"/>
      <border diagonalUp="0" diagonalDown="0" outline="0">
        <left style="thin">
          <color indexed="64"/>
        </left>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top style="thin">
          <color auto="1"/>
        </top>
        <bottom style="thin">
          <color auto="1"/>
        </bottom>
        <vertical/>
        <horizontal/>
      </border>
    </dxf>
    <dxf>
      <numFmt numFmtId="166" formatCode="_-* #,##0_-;\-* #,##0_-;_-* &quot;-&quot;??_-;_-@_-"/>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top style="thin">
          <color auto="1"/>
        </top>
        <bottom style="thin">
          <color auto="1"/>
        </bottom>
        <vertical/>
        <horizontal/>
      </border>
    </dxf>
    <dxf>
      <numFmt numFmtId="166" formatCode="_-* #,##0_-;\-* #,##0_-;_-* &quot;-&quot;??_-;_-@_-"/>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style="thin">
          <color auto="1"/>
        </right>
        <top style="thin">
          <color auto="1"/>
        </top>
        <bottom style="thin">
          <color auto="1"/>
        </bottom>
        <vertical/>
        <horizontal/>
      </border>
    </dxf>
    <dxf>
      <numFmt numFmtId="166" formatCode="_-* #,##0_-;\-* #,##0_-;_-* &quot;-&quot;??_-;_-@_-"/>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6" formatCode="_-* #,##0_-;\-* #,##0_-;_-* &quot;-&quot;??_-;_-@_-"/>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9" formatCode="yyyy/mm/dd"/>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9" formatCode="yyyy/mm/dd"/>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val="0"/>
        <i val="0"/>
        <strike val="0"/>
        <condense val="0"/>
        <extend val="0"/>
        <outline val="0"/>
        <shadow val="0"/>
        <u val="none"/>
        <vertAlign val="baseline"/>
        <sz val="11"/>
        <color theme="1"/>
        <name val="Calibri"/>
        <scheme val="minor"/>
      </font>
    </dxf>
    <dxf>
      <alignment horizontal="center" vertical="bottom" textRotation="0" wrapText="1" indent="0" justifyLastLine="0" shrinkToFit="0" readingOrder="0"/>
      <border diagonalUp="0" diagonalDown="0" outline="0">
        <left style="thin">
          <color auto="1"/>
        </left>
        <right style="thin">
          <color auto="1"/>
        </right>
        <top/>
        <bottom/>
      </border>
    </dxf>
    <dxf>
      <numFmt numFmtId="166" formatCode="_-* #,##0_-;\-* #,##0_-;_-* &quot;-&quot;??_-;_-@_-"/>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vertical/>
        <horizontal/>
      </border>
      <protection locked="1" hidden="0"/>
    </dxf>
    <dxf>
      <numFmt numFmtId="166" formatCode="_-* #,##0_-;\-* #,##0_-;_-* &quot;-&quot;??_-;_-@_-"/>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vertical/>
        <horizontal/>
      </border>
      <protection locked="0" hidden="0"/>
    </dxf>
    <dxf>
      <border diagonalUp="0" diagonalDown="0" outline="0">
        <left style="thin">
          <color auto="1"/>
        </left>
        <right style="thin">
          <color auto="1"/>
        </right>
        <top/>
        <bottom/>
      </border>
      <protection locked="0" hidden="0"/>
    </dxf>
    <dxf>
      <numFmt numFmtId="164" formatCode="#,##0_ ;\-#,##0\ "/>
      <border diagonalUp="0" diagonalDown="0">
        <left style="thin">
          <color auto="1"/>
        </left>
        <right style="thin">
          <color indexed="64"/>
        </right>
        <top style="thin">
          <color indexed="64"/>
        </top>
        <bottom style="thin">
          <color indexed="64"/>
        </bottom>
      </border>
      <protection locked="0" hidden="0"/>
    </dxf>
    <dxf>
      <border diagonalUp="0" diagonalDown="0" outline="0">
        <left style="thin">
          <color auto="1"/>
        </left>
        <right style="thin">
          <color auto="1"/>
        </right>
        <top/>
        <bottom/>
      </border>
      <protection locked="0" hidden="0"/>
    </dxf>
    <dxf>
      <numFmt numFmtId="164" formatCode="#,##0_ ;\-#,##0\ "/>
      <border diagonalUp="0" diagonalDown="0">
        <left style="thin">
          <color auto="1"/>
        </left>
        <right style="thin">
          <color auto="1"/>
        </right>
        <top style="thin">
          <color indexed="64"/>
        </top>
        <bottom style="thin">
          <color indexed="64"/>
        </bottom>
      </border>
      <protection locked="0" hidden="0"/>
    </dxf>
    <dxf>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vertical/>
        <horizontal/>
      </border>
      <protection locked="0" hidden="0"/>
    </dxf>
    <dxf>
      <border diagonalUp="0" diagonalDown="0" outline="0">
        <left style="thin">
          <color auto="1"/>
        </left>
        <right style="thin">
          <color auto="1"/>
        </right>
        <top/>
        <bottom/>
      </border>
      <protection locked="0" hidden="0"/>
    </dxf>
    <dxf>
      <numFmt numFmtId="164" formatCode="#,##0_ ;\-#,##0\ "/>
      <border diagonalUp="0" diagonalDown="0">
        <left style="thin">
          <color indexed="64"/>
        </left>
        <right style="thin">
          <color auto="1"/>
        </right>
        <top style="thin">
          <color indexed="64"/>
        </top>
        <bottom style="thin">
          <color indexed="64"/>
        </bottom>
      </border>
      <protection locked="0" hidden="0"/>
    </dxf>
    <dxf>
      <border diagonalUp="0" diagonalDown="0" outline="0">
        <left style="thin">
          <color auto="1"/>
        </left>
        <right style="thin">
          <color auto="1"/>
        </right>
        <top/>
        <bottom/>
      </border>
      <protection locked="0" hidden="0"/>
    </dxf>
    <dxf>
      <border diagonalUp="0" diagonalDown="0">
        <left style="thin">
          <color auto="1"/>
        </left>
        <right style="thin">
          <color auto="1"/>
        </right>
        <top style="thin">
          <color indexed="64"/>
        </top>
        <bottom style="thin">
          <color indexed="64"/>
        </bottom>
      </border>
      <protection locked="0" hidden="0"/>
    </dxf>
    <dxf>
      <border diagonalUp="0" diagonalDown="0" outline="0">
        <left style="thin">
          <color auto="1"/>
        </left>
        <right style="thin">
          <color auto="1"/>
        </right>
        <top/>
        <bottom/>
      </border>
      <protection locked="0" hidden="0"/>
    </dxf>
    <dxf>
      <numFmt numFmtId="30" formatCode="@"/>
      <border diagonalUp="0" diagonalDown="0">
        <left style="thin">
          <color auto="1"/>
        </left>
        <right style="thin">
          <color auto="1"/>
        </right>
        <top style="thin">
          <color auto="1"/>
        </top>
        <bottom style="thin">
          <color auto="1"/>
        </bottom>
        <vertical/>
        <horizontal/>
      </border>
      <protection locked="0" hidden="0"/>
    </dxf>
    <dxf>
      <border diagonalUp="0" diagonalDown="0" outline="0">
        <left style="thin">
          <color auto="1"/>
        </left>
        <right style="thin">
          <color auto="1"/>
        </right>
        <top/>
        <bottom/>
      </border>
      <protection locked="0" hidden="0"/>
    </dxf>
    <dxf>
      <numFmt numFmtId="19" formatCode="yyyy/mm/dd"/>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auto="1"/>
        </left>
        <right style="thin">
          <color auto="1"/>
        </right>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protection locked="0" hidden="0"/>
    </dxf>
    <dxf>
      <border outline="0">
        <top style="medium">
          <color indexed="64"/>
        </top>
      </border>
    </dxf>
    <dxf>
      <protection locked="0" hidden="0"/>
    </dxf>
    <dxf>
      <border>
        <bottom style="medium">
          <color indexed="64"/>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0" hidden="0"/>
    </dxf>
    <dxf>
      <numFmt numFmtId="166" formatCode="_-* #,##0_-;\-* #,##0_-;_-* &quot;-&quot;??_-;_-@_-"/>
      <border diagonalUp="0" diagonalDown="0" outline="0">
        <left style="thin">
          <color auto="1"/>
        </left>
        <right/>
        <top style="thin">
          <color auto="1"/>
        </top>
        <bottom/>
      </border>
    </dxf>
    <dxf>
      <numFmt numFmtId="3" formatCode="#,##0"/>
      <border diagonalUp="0" diagonalDown="0">
        <left style="thin">
          <color auto="1"/>
        </left>
        <right/>
        <top style="thin">
          <color auto="1"/>
        </top>
        <bottom/>
      </border>
    </dxf>
    <dxf>
      <numFmt numFmtId="165" formatCode="0.0%"/>
      <border diagonalUp="0" diagonalDown="0" outline="0">
        <left style="thin">
          <color auto="1"/>
        </left>
        <right style="thin">
          <color auto="1"/>
        </right>
        <top style="thin">
          <color auto="1"/>
        </top>
        <bottom/>
      </border>
    </dxf>
    <dxf>
      <numFmt numFmtId="165" formatCode="0.0%"/>
      <border diagonalUp="0" diagonalDown="0">
        <left style="thin">
          <color auto="1"/>
        </left>
        <right style="thin">
          <color auto="1"/>
        </right>
        <top style="thin">
          <color indexed="64"/>
        </top>
        <bottom style="thin">
          <color indexed="64"/>
        </bottom>
      </border>
    </dxf>
    <dxf>
      <numFmt numFmtId="166" formatCode="_-* #,##0_-;\-* #,##0_-;_-* &quot;-&quot;??_-;_-@_-"/>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vertical/>
        <horizontal/>
      </border>
    </dxf>
    <dxf>
      <numFmt numFmtId="166" formatCode="_-* #,##0_-;\-* #,##0_-;_-* &quot;-&quot;??_-;_-@_-"/>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border>
    </dxf>
    <dxf>
      <numFmt numFmtId="166" formatCode="_-* #,##0_-;\-* #,##0_-;_-* &quot;-&quot;??_-;_-@_-"/>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border>
    </dxf>
    <dxf>
      <numFmt numFmtId="166" formatCode="_-* #,##0_-;\-* #,##0_-;_-* &quot;-&quot;??_-;_-@_-"/>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numFmt numFmtId="164" formatCode="#,##0_ ;\-#,##0\ "/>
      <border diagonalUp="0" diagonalDown="0">
        <left style="thin">
          <color indexed="64"/>
        </left>
        <right style="thin">
          <color indexed="64"/>
        </right>
        <top style="thin">
          <color indexed="64"/>
        </top>
        <bottom style="thin">
          <color indexed="64"/>
        </bottom>
        <vertical/>
        <horizontal/>
      </border>
    </dxf>
    <dxf>
      <numFmt numFmtId="166" formatCode="_-* #,##0_-;\-* #,##0_-;_-* &quot;-&quot;??_-;_-@_-"/>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scheme val="minor"/>
      </font>
      <numFmt numFmtId="164" formatCode="#,##0_ ;\-#,##0\ "/>
      <border diagonalUp="0" diagonalDown="0">
        <left style="thin">
          <color auto="1"/>
        </left>
        <right style="thin">
          <color auto="1"/>
        </right>
        <top style="thin">
          <color auto="1"/>
        </top>
        <bottom style="thin">
          <color auto="1"/>
        </bottom>
      </border>
    </dxf>
    <dxf>
      <numFmt numFmtId="166" formatCode="_-* #,##0_-;\-* #,##0_-;_-* &quot;-&quot;??_-;_-@_-"/>
      <border diagonalUp="0" diagonalDown="0" outline="0">
        <left style="thin">
          <color auto="1"/>
        </left>
        <right style="thin">
          <color auto="1"/>
        </right>
        <top style="thin">
          <color auto="1"/>
        </top>
        <bottom/>
      </border>
    </dxf>
    <dxf>
      <numFmt numFmtId="164" formatCode="#,##0_ ;\-#,##0\ "/>
      <border diagonalUp="0" diagonalDown="0">
        <left style="thin">
          <color indexed="64"/>
        </left>
        <right style="thin">
          <color auto="1"/>
        </right>
        <top style="thin">
          <color indexed="64"/>
        </top>
        <bottom style="thin">
          <color indexed="64"/>
        </bottom>
      </border>
    </dxf>
    <dxf>
      <border diagonalUp="0" diagonalDown="0" outline="0">
        <left style="thin">
          <color auto="1"/>
        </left>
        <right style="thin">
          <color auto="1"/>
        </right>
        <top style="thin">
          <color auto="1"/>
        </top>
        <bottom/>
      </border>
    </dxf>
    <dxf>
      <numFmt numFmtId="0" formatCode="General"/>
      <border diagonalUp="0" diagonalDown="0">
        <left style="thin">
          <color indexed="64"/>
        </left>
        <right style="thin">
          <color auto="1"/>
        </right>
        <top style="thin">
          <color indexed="64"/>
        </top>
        <bottom style="thin">
          <color indexed="64"/>
        </bottom>
      </border>
    </dxf>
    <dxf>
      <border diagonalUp="0" diagonalDown="0" outline="0">
        <left style="thin">
          <color auto="1"/>
        </left>
        <right style="thin">
          <color auto="1"/>
        </right>
        <top style="thin">
          <color auto="1"/>
        </top>
        <bottom/>
      </border>
    </dxf>
    <dxf>
      <numFmt numFmtId="0" formatCode="General"/>
      <border diagonalUp="0" diagonalDown="0">
        <left style="thin">
          <color auto="1"/>
        </left>
        <right style="thin">
          <color auto="1"/>
        </right>
        <top style="thin">
          <color auto="1"/>
        </top>
        <bottom/>
        <vertical/>
        <horizontal/>
      </border>
    </dxf>
    <dxf>
      <border diagonalUp="0" diagonalDown="0" outline="0">
        <left style="thin">
          <color auto="1"/>
        </left>
        <right style="thin">
          <color auto="1"/>
        </right>
        <top style="thin">
          <color auto="1"/>
        </top>
        <bottom/>
      </border>
    </dxf>
    <dxf>
      <numFmt numFmtId="0" formatCode="General"/>
      <border diagonalUp="0" diagonalDown="0">
        <left style="thin">
          <color auto="1"/>
        </left>
        <right style="thin">
          <color indexed="64"/>
        </right>
        <top style="thin">
          <color indexed="64"/>
        </top>
        <bottom style="thin">
          <color indexed="64"/>
        </bottom>
      </border>
    </dxf>
    <dxf>
      <border diagonalUp="0" diagonalDown="0" outline="0">
        <left/>
        <right style="thin">
          <color auto="1"/>
        </right>
        <top style="thin">
          <color auto="1"/>
        </top>
        <bottom/>
      </border>
    </dxf>
    <dxf>
      <numFmt numFmtId="19" formatCode="yyyy/mm/dd"/>
      <alignment horizontal="right" vertical="bottom" textRotation="0" wrapText="0" indent="0" justifyLastLine="0" shrinkToFit="0" readingOrder="0"/>
      <border diagonalUp="0" diagonalDown="0">
        <left/>
        <right/>
        <top style="thin">
          <color indexed="64"/>
        </top>
        <bottom style="thin">
          <color indexed="64"/>
        </bottom>
      </border>
    </dxf>
    <dxf>
      <border diagonalUp="0" diagonalDown="0" outline="0">
        <left style="thin">
          <color auto="1"/>
        </left>
        <right style="thin">
          <color auto="1"/>
        </right>
        <top style="thin">
          <color auto="1"/>
        </top>
        <bottom/>
      </border>
    </dxf>
    <dxf>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bottom style="medium">
          <color indexed="64"/>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181843</xdr:colOff>
      <xdr:row>17</xdr:row>
      <xdr:rowOff>41855</xdr:rowOff>
    </xdr:from>
    <xdr:to>
      <xdr:col>3</xdr:col>
      <xdr:colOff>158048</xdr:colOff>
      <xdr:row>33</xdr:row>
      <xdr:rowOff>41856</xdr:rowOff>
    </xdr:to>
    <xdr:pic>
      <xdr:nvPicPr>
        <xdr:cNvPr id="2" name="Picture 1">
          <a:extLst>
            <a:ext uri="{FF2B5EF4-FFF2-40B4-BE49-F238E27FC236}">
              <a16:creationId xmlns:a16="http://schemas.microsoft.com/office/drawing/2014/main" id="{F5222C68-FC61-431A-862C-297182114C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43" y="9038650"/>
          <a:ext cx="10150637" cy="3186545"/>
        </a:xfrm>
        <a:prstGeom prst="rect">
          <a:avLst/>
        </a:prstGeom>
        <a:noFill/>
        <a:ln w="571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7932085</xdr:colOff>
      <xdr:row>0</xdr:row>
      <xdr:rowOff>103055</xdr:rowOff>
    </xdr:from>
    <xdr:to>
      <xdr:col>0</xdr:col>
      <xdr:colOff>8865535</xdr:colOff>
      <xdr:row>0</xdr:row>
      <xdr:rowOff>725355</xdr:rowOff>
    </xdr:to>
    <xdr:pic>
      <xdr:nvPicPr>
        <xdr:cNvPr id="3" name="Kép 2" descr="KÃ©ptalÃ¡lat a kÃ¶vetkezÅre: âeu logoâ">
          <a:extLst>
            <a:ext uri="{FF2B5EF4-FFF2-40B4-BE49-F238E27FC236}">
              <a16:creationId xmlns:a16="http://schemas.microsoft.com/office/drawing/2014/main" id="{215441EC-E455-EA4F-B6F7-A6D6A2C69C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2085" y="103055"/>
          <a:ext cx="933450" cy="622300"/>
        </a:xfrm>
        <a:prstGeom prst="rect">
          <a:avLst/>
        </a:prstGeom>
        <a:noFill/>
        <a:ln>
          <a:noFill/>
        </a:ln>
      </xdr:spPr>
    </xdr:pic>
    <xdr:clientData/>
  </xdr:twoCellAnchor>
  <xdr:twoCellAnchor editAs="oneCell">
    <xdr:from>
      <xdr:col>0</xdr:col>
      <xdr:colOff>0</xdr:colOff>
      <xdr:row>0</xdr:row>
      <xdr:rowOff>161302</xdr:rowOff>
    </xdr:from>
    <xdr:to>
      <xdr:col>0</xdr:col>
      <xdr:colOff>1789545</xdr:colOff>
      <xdr:row>0</xdr:row>
      <xdr:rowOff>742743</xdr:rowOff>
    </xdr:to>
    <xdr:pic>
      <xdr:nvPicPr>
        <xdr:cNvPr id="4" name="Kép 3">
          <a:extLst>
            <a:ext uri="{FF2B5EF4-FFF2-40B4-BE49-F238E27FC236}">
              <a16:creationId xmlns:a16="http://schemas.microsoft.com/office/drawing/2014/main" id="{EEDE90BA-3FE6-6D48-9306-21869B37765C}"/>
            </a:ext>
          </a:extLst>
        </xdr:cNvPr>
        <xdr:cNvPicPr>
          <a:picLocks noChangeAspect="1"/>
        </xdr:cNvPicPr>
      </xdr:nvPicPr>
      <xdr:blipFill>
        <a:blip xmlns:r="http://schemas.openxmlformats.org/officeDocument/2006/relationships" r:embed="rId3"/>
        <a:stretch>
          <a:fillRect/>
        </a:stretch>
      </xdr:blipFill>
      <xdr:spPr>
        <a:xfrm>
          <a:off x="0" y="161302"/>
          <a:ext cx="1789545" cy="581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337705</xdr:colOff>
      <xdr:row>4</xdr:row>
      <xdr:rowOff>103910</xdr:rowOff>
    </xdr:from>
    <xdr:to>
      <xdr:col>0</xdr:col>
      <xdr:colOff>2739846</xdr:colOff>
      <xdr:row>22</xdr:row>
      <xdr:rowOff>103909</xdr:rowOff>
    </xdr:to>
    <xdr:pic>
      <xdr:nvPicPr>
        <xdr:cNvPr id="3" name="Picture 2">
          <a:extLst>
            <a:ext uri="{FF2B5EF4-FFF2-40B4-BE49-F238E27FC236}">
              <a16:creationId xmlns:a16="http://schemas.microsoft.com/office/drawing/2014/main" id="{76E4AD58-7C30-426A-B3E8-5584A42FA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705" y="900546"/>
          <a:ext cx="2402141" cy="3584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277092</xdr:colOff>
      <xdr:row>24</xdr:row>
      <xdr:rowOff>155864</xdr:rowOff>
    </xdr:from>
    <xdr:to>
      <xdr:col>0</xdr:col>
      <xdr:colOff>5871499</xdr:colOff>
      <xdr:row>46</xdr:row>
      <xdr:rowOff>108239</xdr:rowOff>
    </xdr:to>
    <xdr:pic>
      <xdr:nvPicPr>
        <xdr:cNvPr id="5" name="Picture 4">
          <a:extLst>
            <a:ext uri="{FF2B5EF4-FFF2-40B4-BE49-F238E27FC236}">
              <a16:creationId xmlns:a16="http://schemas.microsoft.com/office/drawing/2014/main" id="{66014DBF-4773-4DCF-8161-2AB899D32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7092" y="5533159"/>
          <a:ext cx="5594407" cy="43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138546</xdr:colOff>
      <xdr:row>49</xdr:row>
      <xdr:rowOff>109585</xdr:rowOff>
    </xdr:from>
    <xdr:to>
      <xdr:col>3</xdr:col>
      <xdr:colOff>345244</xdr:colOff>
      <xdr:row>59</xdr:row>
      <xdr:rowOff>34635</xdr:rowOff>
    </xdr:to>
    <xdr:pic>
      <xdr:nvPicPr>
        <xdr:cNvPr id="6" name="Picture 5">
          <a:extLst>
            <a:ext uri="{FF2B5EF4-FFF2-40B4-BE49-F238E27FC236}">
              <a16:creationId xmlns:a16="http://schemas.microsoft.com/office/drawing/2014/main" id="{32F6DF89-0BAD-42C1-A8BA-E6FC70C473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546" y="10665017"/>
          <a:ext cx="8761880" cy="1916641"/>
        </a:xfrm>
        <a:prstGeom prst="rect">
          <a:avLst/>
        </a:prstGeom>
        <a:noFill/>
        <a:ln w="285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199159</xdr:colOff>
      <xdr:row>63</xdr:row>
      <xdr:rowOff>70321</xdr:rowOff>
    </xdr:from>
    <xdr:to>
      <xdr:col>1</xdr:col>
      <xdr:colOff>424296</xdr:colOff>
      <xdr:row>74</xdr:row>
      <xdr:rowOff>78330</xdr:rowOff>
    </xdr:to>
    <xdr:pic>
      <xdr:nvPicPr>
        <xdr:cNvPr id="7" name="Picture 6">
          <a:extLst>
            <a:ext uri="{FF2B5EF4-FFF2-40B4-BE49-F238E27FC236}">
              <a16:creationId xmlns:a16="http://schemas.microsoft.com/office/drawing/2014/main" id="{A9A28758-4D61-4E5D-94C0-72FD8D1211B6}"/>
            </a:ext>
          </a:extLst>
        </xdr:cNvPr>
        <xdr:cNvPicPr>
          <a:picLocks noChangeAspect="1"/>
        </xdr:cNvPicPr>
      </xdr:nvPicPr>
      <xdr:blipFill>
        <a:blip xmlns:r="http://schemas.openxmlformats.org/officeDocument/2006/relationships" r:embed="rId4"/>
        <a:stretch>
          <a:fillRect/>
        </a:stretch>
      </xdr:blipFill>
      <xdr:spPr>
        <a:xfrm>
          <a:off x="199159" y="14011457"/>
          <a:ext cx="6442364" cy="2198759"/>
        </a:xfrm>
        <a:prstGeom prst="rect">
          <a:avLst/>
        </a:prstGeom>
        <a:ln w="285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worldit-my.sharepoint.com/personal/nlupi_weworld_it/Documents/CoC/Monitoring%20Tools/WWG/Media%20Tracker%20-%20CoC%20-%20WW%20-%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manual data entry"/>
      <sheetName val="(Prova filtro # FB - TBD)"/>
      <sheetName val="FB data entry"/>
      <sheetName val="FB process"/>
      <sheetName val="(Prova filtro # TW - TBD)"/>
      <sheetName val="TW data entry"/>
      <sheetName val="TW process"/>
      <sheetName val="Instagram"/>
      <sheetName val="YouTube"/>
      <sheetName val="LI data entry"/>
      <sheetName val="LI process"/>
      <sheetName val="Media output"/>
      <sheetName val="Media Coverage"/>
      <sheetName val="TOTALS"/>
      <sheetName val="External posts (GVC_WW)"/>
      <sheetName val="Profiles (yearly data entry)"/>
      <sheetName val="References"/>
      <sheetName val="Media Tracker - CoC - WW - N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acebook" displayName="Facebook" ref="A1:M367" totalsRowCount="1" headerRowDxfId="92" headerRowBorderDxfId="91" tableBorderDxfId="90" totalsRowBorderDxfId="89">
  <autoFilter ref="A1:M366" xr:uid="{00000000-0009-0000-0100-000001000000}"/>
  <tableColumns count="13">
    <tableColumn id="12" xr3:uid="{00000000-0010-0000-0000-00000C000000}" name="ID code" totalsRowLabel="TOTAL" dataDxfId="88" totalsRowDxfId="87"/>
    <tableColumn id="1" xr3:uid="{00000000-0010-0000-0000-000001000000}" name="Posting Date (yyyy/mm/dd)" dataDxfId="86" totalsRowDxfId="85">
      <calculatedColumnFormula>'FB adatok rögzítése '!G3</calculatedColumnFormula>
    </tableColumn>
    <tableColumn id="2" xr3:uid="{00000000-0010-0000-0000-000002000000}" name="Post link" dataDxfId="84" totalsRowDxfId="83">
      <calculatedColumnFormula>'FB adatok rögzítése '!B3</calculatedColumnFormula>
    </tableColumn>
    <tableColumn id="19" xr3:uid="{00000000-0010-0000-0000-000013000000}" name="Post text" dataDxfId="82" totalsRowDxfId="81">
      <calculatedColumnFormula>'FB adatok rögzítése '!C3</calculatedColumnFormula>
    </tableColumn>
    <tableColumn id="9" xr3:uid="{00000000-0010-0000-0000-000009000000}" name="Post Type (select)" dataDxfId="80" totalsRowDxfId="79">
      <calculatedColumnFormula>'FB adatok rögzítése '!D3</calculatedColumnFormula>
    </tableColumn>
    <tableColumn id="3" xr3:uid="{00000000-0010-0000-0000-000003000000}" name="Reach (number)" totalsRowFunction="sum" dataDxfId="78" totalsRowDxfId="77">
      <calculatedColumnFormula>IF('FB adatok rögzítése '!I3="",0,'FB adatok rögzítése '!I3)</calculatedColumnFormula>
    </tableColumn>
    <tableColumn id="15" xr3:uid="{00000000-0010-0000-0000-00000F000000}" name="N. of Clicks (number)" dataDxfId="76" totalsRowDxfId="75">
      <calculatedColumnFormula>IF('FB adatok rögzítése '!P3="",0,'FB adatok rögzítése '!P3)</calculatedColumnFormula>
    </tableColumn>
    <tableColumn id="5" xr3:uid="{00000000-0010-0000-0000-000005000000}" name="N. of shares (number)" dataDxfId="74" totalsRowDxfId="73">
      <calculatedColumnFormula>IF('FB adatok rögzítése '!AI3="",0,'FB adatok rögzítése '!AI3)</calculatedColumnFormula>
    </tableColumn>
    <tableColumn id="14" xr3:uid="{00000000-0010-0000-0000-00000E000000}" name="N. of reactions (number)" dataDxfId="72" totalsRowDxfId="71">
      <calculatedColumnFormula>IF('FB adatok rögzítése '!AJ3="",0,'FB adatok rögzítése '!AJ3)</calculatedColumnFormula>
    </tableColumn>
    <tableColumn id="6" xr3:uid="{00000000-0010-0000-0000-000006000000}" name="N. of comments (number)" dataDxfId="70" totalsRowDxfId="69">
      <calculatedColumnFormula>IF('FB adatok rögzítése '!AK3="",0,'FB adatok rögzítése '!AK3)</calculatedColumnFormula>
    </tableColumn>
    <tableColumn id="20" xr3:uid="{00000000-0010-0000-0000-000014000000}" name="N. of video viewers (number)" dataDxfId="68" totalsRowDxfId="67">
      <calculatedColumnFormula>'FB adatok rögzítése '!AC3+'FB adatok rögzítése '!AE3</calculatedColumnFormula>
    </tableColumn>
    <tableColumn id="7" xr3:uid="{00000000-0010-0000-0000-000007000000}" name="Engagement % (percentage)" totalsRowFunction="average" dataDxfId="66" totalsRowDxfId="65">
      <calculatedColumnFormula>IF(Facebook[[#This Row],[Reach (number)]]=0,"NA",Facebook[[#This Row],[N. of engaged people]]/Facebook[[#This Row],[Reach (number)]])</calculatedColumnFormula>
    </tableColumn>
    <tableColumn id="4" xr3:uid="{00000000-0010-0000-0000-000004000000}" name="N. of engaged people" totalsRowFunction="custom" dataDxfId="64" totalsRowDxfId="63">
      <calculatedColumnFormula>IF('FB adatok rögzítése '!O3="",0,'FB adatok rögzítése '!O3)</calculatedColumnFormula>
      <totalsRowFormula>SUM(Facebook[N. of engaged people])</totalsRow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Instagram" displayName="Instagram" ref="A2:J1003" totalsRowCount="1" headerRowDxfId="62" dataDxfId="60" totalsRowDxfId="58" headerRowBorderDxfId="61" tableBorderDxfId="59">
  <autoFilter ref="A2:J1002" xr:uid="{00000000-0009-0000-0100-000003000000}"/>
  <tableColumns count="10">
    <tableColumn id="7" xr3:uid="{00000000-0010-0000-0100-000007000000}" name="ID code" totalsRowFunction="count" dataDxfId="57" totalsRowDxfId="56"/>
    <tableColumn id="1" xr3:uid="{00000000-0010-0000-0100-000001000000}" name="Posting Date (yyyy/mm/dd)" dataDxfId="55" totalsRowDxfId="54"/>
    <tableColumn id="16" xr3:uid="{00000000-0010-0000-0100-000010000000}" name="Type of content (select)" dataDxfId="53" totalsRowDxfId="52"/>
    <tableColumn id="2" xr3:uid="{00000000-0010-0000-0100-000002000000}" name="Post link" dataDxfId="51" totalsRowDxfId="50"/>
    <tableColumn id="3" xr3:uid="{00000000-0010-0000-0100-000003000000}" name="Accounts Reached (number)" totalsRowFunction="sum" dataDxfId="49" totalsRowDxfId="48"/>
    <tableColumn id="17" xr3:uid="{00000000-0010-0000-0100-000011000000}" name="Impressions (number)" dataDxfId="47" totalsRowDxfId="46"/>
    <tableColumn id="4" xr3:uid="{00000000-0010-0000-0100-000004000000}" name="N. of Likes (number)" totalsRowFunction="sum" dataDxfId="45" totalsRowDxfId="44"/>
    <tableColumn id="5" xr3:uid="{00000000-0010-0000-0100-000005000000}" name="N. of Comments / replies / Messages (number)" totalsRowFunction="sum" dataDxfId="43" totalsRowDxfId="42"/>
    <tableColumn id="18" xr3:uid="{00000000-0010-0000-0100-000012000000}" name="N. of Video visualizations - ONLY if including a video (IGTV)" totalsRowFunction="sum" dataDxfId="41" totalsRowDxfId="40"/>
    <tableColumn id="11" xr3:uid="{00000000-0010-0000-0100-00000B000000}" name="N. of engagement actions (fixed formula)" totalsRowFunction="custom" dataDxfId="39" totalsRowDxfId="38">
      <calculatedColumnFormula>SUBTOTAL(109,Instagram[[#This Row],[N. of Likes (number)]],Instagram[[#This Row],[N. of Comments / replies / Messages (number)]],Instagram[[#This Row],[N. of Video visualizations - ONLY if including a video (IGTV)]])</calculatedColumnFormula>
      <totalsRowFormula>SUM(Instagram[N. of engagement actions (fixed formula)])</totalsRow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reachsocial" displayName="reachsocial" ref="B2:I20" totalsRowCount="1" headerRowDxfId="37" dataDxfId="36" tableBorderDxfId="35">
  <autoFilter ref="B2:I19" xr:uid="{00000000-0009-0000-0100-000004000000}"/>
  <tableColumns count="8">
    <tableColumn id="1" xr3:uid="{00000000-0010-0000-0200-000001000000}" name="Start date" totalsRowLabel="Totale" dataDxfId="34" totalsRowDxfId="33"/>
    <tableColumn id="2" xr3:uid="{00000000-0010-0000-0200-000002000000}" name="End date" dataDxfId="32" totalsRowDxfId="31"/>
    <tableColumn id="3" xr3:uid="{00000000-0010-0000-0200-000003000000}" name="Year" totalsRowLabel="Tot" dataDxfId="30" totalsRowDxfId="29"/>
    <tableColumn id="4" xr3:uid="{00000000-0010-0000-0200-000004000000}" name="Month" dataDxfId="28" totalsRowDxfId="27"/>
    <tableColumn id="5" xr3:uid="{00000000-0010-0000-0200-000005000000}" name="FB reach" totalsRowFunction="sum" dataDxfId="26" totalsRowDxfId="25">
      <calculatedColumnFormula>SUMIFS(Facebook[Reach (number)], Facebook[Posting Date (yyyy/mm/dd)], "&gt;"&amp;B3, Facebook[Posting Date (yyyy/mm/dd)], "&lt;"&amp;C3)</calculatedColumnFormula>
    </tableColumn>
    <tableColumn id="6" xr3:uid="{00000000-0010-0000-0200-000006000000}" name="TW reach" totalsRowFunction="sum" dataDxfId="24" totalsRowDxfId="23">
      <calculatedColumnFormula>SUMIFS(#REF!,#REF!, "&gt;"&amp;B3,#REF!, "&lt;"&amp;C3)</calculatedColumnFormula>
    </tableColumn>
    <tableColumn id="7" xr3:uid="{00000000-0010-0000-0200-000007000000}" name="Inst reach" totalsRowFunction="sum" dataDxfId="22" totalsRowDxfId="21">
      <calculatedColumnFormula>SUMIFS(Instagram[Accounts Reached (number)], Instagram[Posting Date (yyyy/mm/dd)], "&gt;"&amp;B3, Instagram[Posting Date (yyyy/mm/dd)], "&lt;"&amp;C3)</calculatedColumnFormula>
    </tableColumn>
    <tableColumn id="8" xr3:uid="{00000000-0010-0000-0200-000008000000}" name="TOTAL REACH SOCIAL" totalsRowFunction="custom" dataDxfId="20" totalsRowDxfId="19">
      <calculatedColumnFormula>SUBTOTAL(109,F3:H3)</calculatedColumnFormula>
      <totalsRowFormula>SUM(reachsocial[TOTAL REACH SOCIAL])</totalsRow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engagementsocial" displayName="engagementsocial" ref="K2:R20" totalsRowCount="1" headerRowDxfId="18" dataDxfId="17" tableBorderDxfId="16">
  <autoFilter ref="K2:R19" xr:uid="{00000000-0009-0000-0100-000005000000}"/>
  <tableColumns count="8">
    <tableColumn id="1" xr3:uid="{00000000-0010-0000-0300-000001000000}" name="Start date" totalsRowLabel="Totale" dataDxfId="15" totalsRowDxfId="14"/>
    <tableColumn id="2" xr3:uid="{00000000-0010-0000-0300-000002000000}" name="End date" dataDxfId="13" totalsRowDxfId="12"/>
    <tableColumn id="3" xr3:uid="{00000000-0010-0000-0300-000003000000}" name="Year" totalsRowLabel="Tot" dataDxfId="11" totalsRowDxfId="10"/>
    <tableColumn id="4" xr3:uid="{00000000-0010-0000-0300-000004000000}" name="Month" dataDxfId="9" totalsRowDxfId="8"/>
    <tableColumn id="5" xr3:uid="{00000000-0010-0000-0300-000005000000}" name="FB engag." totalsRowFunction="sum" dataDxfId="7" totalsRowDxfId="6">
      <calculatedColumnFormula>SUMIFS(Facebook[N. of engaged people],Facebook[Posting Date (yyyy/mm/dd)], "&gt;"&amp;K3, Facebook[Posting Date (yyyy/mm/dd)], "&lt;"&amp;L3)</calculatedColumnFormula>
    </tableColumn>
    <tableColumn id="6" xr3:uid="{00000000-0010-0000-0300-000006000000}" name="TW engag." totalsRowFunction="sum" dataDxfId="5" totalsRowDxfId="4">
      <calculatedColumnFormula>SUMIFS(#REF!,#REF!, "&gt;"&amp;K3,#REF!, "&lt;"&amp;L3)</calculatedColumnFormula>
    </tableColumn>
    <tableColumn id="7" xr3:uid="{00000000-0010-0000-0300-000007000000}" name="Inst engag." totalsRowFunction="sum" dataDxfId="3" totalsRowDxfId="2">
      <calculatedColumnFormula>SUMIFS(Instagram[N. of engagement actions (fixed formula)], Instagram[Posting Date (yyyy/mm/dd)], "&gt;"&amp;K3, Instagram[Posting Date (yyyy/mm/dd)], "&lt;"&amp;L3)</calculatedColumnFormula>
    </tableColumn>
    <tableColumn id="8" xr3:uid="{00000000-0010-0000-0300-000008000000}" name="TOTAL" totalsRowFunction="custom" dataDxfId="1" totalsRowDxfId="0">
      <calculatedColumnFormula>SUBTOTAL(109,O3:Q3)</calculatedColumnFormula>
      <totalsRowFormula>SUM(engagementsocial[TOTAL])</totalsRow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abSelected="1" zoomScale="110" zoomScaleNormal="110" workbookViewId="0">
      <selection activeCell="B8" sqref="B8"/>
    </sheetView>
  </sheetViews>
  <sheetFormatPr baseColWidth="10" defaultColWidth="9.1640625" defaultRowHeight="16" x14ac:dyDescent="0.2"/>
  <cols>
    <col min="1" max="1" width="117.5" style="16" customWidth="1"/>
    <col min="2" max="2" width="26" style="16" customWidth="1"/>
    <col min="3" max="16384" width="9.1640625" style="16"/>
  </cols>
  <sheetData>
    <row r="1" spans="1:1" ht="69" customHeight="1" x14ac:dyDescent="0.2"/>
    <row r="2" spans="1:1" x14ac:dyDescent="0.2">
      <c r="A2" s="15" t="s">
        <v>1484</v>
      </c>
    </row>
    <row r="3" spans="1:1" ht="17" x14ac:dyDescent="0.2">
      <c r="A3" s="20" t="s">
        <v>1485</v>
      </c>
    </row>
    <row r="4" spans="1:1" ht="17" x14ac:dyDescent="0.2">
      <c r="A4" s="18" t="s">
        <v>1486</v>
      </c>
    </row>
    <row r="5" spans="1:1" ht="17" x14ac:dyDescent="0.2">
      <c r="A5" s="18" t="s">
        <v>1487</v>
      </c>
    </row>
    <row r="6" spans="1:1" ht="17" x14ac:dyDescent="0.2">
      <c r="A6" s="18" t="s">
        <v>1488</v>
      </c>
    </row>
    <row r="7" spans="1:1" ht="17" x14ac:dyDescent="0.2">
      <c r="A7" s="18" t="s">
        <v>1489</v>
      </c>
    </row>
    <row r="8" spans="1:1" ht="34" x14ac:dyDescent="0.2">
      <c r="A8" s="18" t="s">
        <v>1490</v>
      </c>
    </row>
    <row r="9" spans="1:1" ht="68" x14ac:dyDescent="0.2">
      <c r="A9" s="18" t="s">
        <v>1517</v>
      </c>
    </row>
    <row r="10" spans="1:1" ht="17" x14ac:dyDescent="0.2">
      <c r="A10" s="18" t="s">
        <v>1491</v>
      </c>
    </row>
    <row r="11" spans="1:1" ht="34" x14ac:dyDescent="0.2">
      <c r="A11" s="148" t="s">
        <v>1518</v>
      </c>
    </row>
    <row r="12" spans="1:1" ht="153" x14ac:dyDescent="0.2">
      <c r="A12" s="19" t="s">
        <v>1519</v>
      </c>
    </row>
    <row r="13" spans="1:1" ht="34" x14ac:dyDescent="0.2">
      <c r="A13" s="19" t="s">
        <v>1520</v>
      </c>
    </row>
    <row r="14" spans="1:1" ht="187" x14ac:dyDescent="0.2">
      <c r="A14" s="18" t="s">
        <v>1521</v>
      </c>
    </row>
    <row r="15" spans="1:1" ht="34" x14ac:dyDescent="0.2">
      <c r="A15" s="18" t="s">
        <v>1492</v>
      </c>
    </row>
    <row r="16" spans="1:1" ht="85" x14ac:dyDescent="0.2">
      <c r="A16" s="18" t="s">
        <v>1493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opLeftCell="D1" zoomScaleNormal="100" workbookViewId="0">
      <selection activeCell="K3" sqref="K3"/>
    </sheetView>
  </sheetViews>
  <sheetFormatPr baseColWidth="10" defaultColWidth="9.1640625" defaultRowHeight="16" x14ac:dyDescent="0.2"/>
  <cols>
    <col min="1" max="1" width="9.1640625" style="3"/>
    <col min="2" max="3" width="26.5" style="3" customWidth="1"/>
    <col min="4" max="4" width="23" style="12" customWidth="1"/>
    <col min="5" max="5" width="21.83203125" style="12" customWidth="1"/>
    <col min="6" max="6" width="18.1640625" style="13" customWidth="1"/>
    <col min="7" max="7" width="26.1640625" style="3" customWidth="1"/>
    <col min="8" max="8" width="16.83203125" style="3" customWidth="1"/>
    <col min="9" max="9" width="22.1640625" style="3" customWidth="1"/>
    <col min="10" max="10" width="35.5" style="3" customWidth="1"/>
    <col min="11" max="11" width="29.5" style="3" customWidth="1"/>
    <col min="12" max="16384" width="9.1640625" style="3"/>
  </cols>
  <sheetData>
    <row r="1" spans="1:11" x14ac:dyDescent="0.2">
      <c r="A1" s="152" t="s">
        <v>1482</v>
      </c>
      <c r="B1" s="152"/>
      <c r="C1" s="14" t="s">
        <v>0</v>
      </c>
    </row>
    <row r="3" spans="1:11" s="2" customFormat="1" ht="51" x14ac:dyDescent="0.2">
      <c r="A3" s="1" t="s">
        <v>1483</v>
      </c>
      <c r="B3" s="1" t="s">
        <v>1494</v>
      </c>
      <c r="C3" s="1" t="s">
        <v>1495</v>
      </c>
      <c r="D3" s="1" t="s">
        <v>1496</v>
      </c>
      <c r="E3" s="1" t="s">
        <v>1497</v>
      </c>
      <c r="F3" s="1" t="s">
        <v>1499</v>
      </c>
      <c r="G3" s="1" t="s">
        <v>1498</v>
      </c>
      <c r="H3" s="1" t="s">
        <v>1500</v>
      </c>
      <c r="I3" s="1" t="s">
        <v>1501</v>
      </c>
      <c r="J3" s="149" t="s">
        <v>1522</v>
      </c>
      <c r="K3" s="149" t="s">
        <v>1523</v>
      </c>
    </row>
    <row r="4" spans="1:11" ht="17" x14ac:dyDescent="0.2">
      <c r="A4" s="140" t="s">
        <v>1</v>
      </c>
      <c r="B4" s="141" t="s">
        <v>2</v>
      </c>
      <c r="C4" s="141" t="s">
        <v>3</v>
      </c>
      <c r="D4" s="142">
        <v>44621</v>
      </c>
      <c r="E4" s="142">
        <v>44621</v>
      </c>
      <c r="F4" s="143">
        <v>1</v>
      </c>
      <c r="G4" s="141">
        <v>500</v>
      </c>
      <c r="H4" s="141">
        <v>100</v>
      </c>
      <c r="I4" s="141">
        <v>0</v>
      </c>
      <c r="J4" s="141" t="s">
        <v>4</v>
      </c>
      <c r="K4" s="4"/>
    </row>
    <row r="5" spans="1:11" ht="17" x14ac:dyDescent="0.2">
      <c r="A5" s="140" t="s">
        <v>1</v>
      </c>
      <c r="B5" s="141" t="s">
        <v>2</v>
      </c>
      <c r="C5" s="141" t="s">
        <v>5</v>
      </c>
      <c r="D5" s="142">
        <v>44652</v>
      </c>
      <c r="E5" s="142">
        <v>44653</v>
      </c>
      <c r="F5" s="143">
        <v>2</v>
      </c>
      <c r="G5" s="141">
        <v>1000</v>
      </c>
      <c r="H5" s="141">
        <v>150</v>
      </c>
      <c r="I5" s="141">
        <v>23</v>
      </c>
      <c r="J5" s="141" t="s">
        <v>6</v>
      </c>
      <c r="K5" s="4"/>
    </row>
    <row r="6" spans="1:11" ht="34" x14ac:dyDescent="0.2">
      <c r="A6" s="140" t="s">
        <v>1</v>
      </c>
      <c r="B6" s="141" t="s">
        <v>7</v>
      </c>
      <c r="C6" s="141" t="s">
        <v>8</v>
      </c>
      <c r="D6" s="142">
        <v>44696</v>
      </c>
      <c r="E6" s="142">
        <v>44696</v>
      </c>
      <c r="F6" s="143">
        <v>1</v>
      </c>
      <c r="G6" s="141">
        <v>1000</v>
      </c>
      <c r="H6" s="141">
        <v>15</v>
      </c>
      <c r="I6" s="141">
        <v>0</v>
      </c>
      <c r="J6" s="141" t="s">
        <v>9</v>
      </c>
      <c r="K6" s="4"/>
    </row>
    <row r="7" spans="1:11" x14ac:dyDescent="0.2">
      <c r="A7" s="140" t="s">
        <v>1</v>
      </c>
      <c r="B7" s="144" t="s">
        <v>10</v>
      </c>
      <c r="C7" s="144" t="s">
        <v>11</v>
      </c>
      <c r="D7" s="145">
        <v>44701</v>
      </c>
      <c r="E7" s="145">
        <v>44732</v>
      </c>
      <c r="F7" s="146">
        <v>4</v>
      </c>
      <c r="G7" s="144">
        <v>100</v>
      </c>
      <c r="H7" s="144">
        <v>10</v>
      </c>
      <c r="I7" s="144">
        <v>9</v>
      </c>
      <c r="J7" s="144" t="s">
        <v>12</v>
      </c>
      <c r="K7" s="4"/>
    </row>
    <row r="8" spans="1:11" x14ac:dyDescent="0.2">
      <c r="A8" s="7">
        <v>1</v>
      </c>
      <c r="B8" s="4"/>
      <c r="C8" s="4"/>
      <c r="D8" s="5"/>
      <c r="E8" s="5"/>
      <c r="F8" s="6"/>
      <c r="G8" s="4"/>
      <c r="H8" s="4"/>
      <c r="I8" s="4"/>
      <c r="J8" s="4"/>
      <c r="K8" s="4"/>
    </row>
    <row r="9" spans="1:11" x14ac:dyDescent="0.2">
      <c r="A9" s="7">
        <v>2</v>
      </c>
      <c r="B9" s="4"/>
      <c r="C9" s="4"/>
      <c r="D9" s="5"/>
      <c r="E9" s="5"/>
      <c r="F9" s="6"/>
      <c r="G9" s="4"/>
      <c r="H9" s="4"/>
      <c r="I9" s="4"/>
      <c r="J9" s="4"/>
      <c r="K9" s="4"/>
    </row>
    <row r="10" spans="1:11" x14ac:dyDescent="0.2">
      <c r="A10" s="7">
        <v>3</v>
      </c>
      <c r="B10" s="4"/>
      <c r="C10" s="4"/>
      <c r="D10" s="5"/>
      <c r="E10" s="5"/>
      <c r="F10" s="6"/>
      <c r="G10" s="4"/>
      <c r="H10" s="4"/>
      <c r="I10" s="4"/>
      <c r="J10" s="4"/>
      <c r="K10" s="4"/>
    </row>
    <row r="11" spans="1:11" x14ac:dyDescent="0.2">
      <c r="A11" s="7">
        <v>4</v>
      </c>
      <c r="B11" s="4"/>
      <c r="C11" s="4"/>
      <c r="D11" s="5"/>
      <c r="E11" s="5"/>
      <c r="F11" s="6"/>
      <c r="G11" s="4"/>
      <c r="H11" s="4"/>
      <c r="I11" s="4"/>
      <c r="J11" s="4"/>
      <c r="K11" s="4"/>
    </row>
    <row r="12" spans="1:11" x14ac:dyDescent="0.2">
      <c r="A12" s="7">
        <v>5</v>
      </c>
      <c r="B12" s="4"/>
      <c r="C12" s="4"/>
      <c r="D12" s="5"/>
      <c r="E12" s="5"/>
      <c r="F12" s="6"/>
      <c r="G12" s="4"/>
      <c r="H12" s="4"/>
      <c r="I12" s="4"/>
      <c r="J12" s="4"/>
      <c r="K12" s="4"/>
    </row>
    <row r="13" spans="1:11" x14ac:dyDescent="0.2">
      <c r="A13" s="7">
        <v>6</v>
      </c>
      <c r="B13" s="4"/>
      <c r="C13" s="4"/>
      <c r="D13" s="5"/>
      <c r="E13" s="5"/>
      <c r="F13" s="6"/>
      <c r="G13" s="4"/>
      <c r="H13" s="4"/>
      <c r="I13" s="4"/>
      <c r="J13" s="4"/>
      <c r="K13" s="4"/>
    </row>
    <row r="14" spans="1:11" x14ac:dyDescent="0.2">
      <c r="A14" s="7">
        <v>7</v>
      </c>
      <c r="B14" s="4"/>
      <c r="C14" s="4"/>
      <c r="D14" s="5"/>
      <c r="E14" s="5"/>
      <c r="F14" s="6"/>
      <c r="G14" s="4"/>
      <c r="H14" s="4"/>
      <c r="I14" s="4"/>
      <c r="J14" s="4"/>
      <c r="K14" s="4"/>
    </row>
    <row r="15" spans="1:11" x14ac:dyDescent="0.2">
      <c r="A15" s="7">
        <v>8</v>
      </c>
      <c r="B15" s="4"/>
      <c r="C15" s="4"/>
      <c r="D15" s="5"/>
      <c r="E15" s="5"/>
      <c r="F15" s="6"/>
      <c r="G15" s="4"/>
      <c r="H15" s="4"/>
      <c r="I15" s="4"/>
      <c r="J15" s="4"/>
      <c r="K15" s="4"/>
    </row>
    <row r="16" spans="1:11" x14ac:dyDescent="0.2">
      <c r="A16" s="7">
        <v>9</v>
      </c>
      <c r="B16" s="4"/>
      <c r="C16" s="4"/>
      <c r="D16" s="5"/>
      <c r="E16" s="5"/>
      <c r="F16" s="6"/>
      <c r="G16" s="4"/>
      <c r="H16" s="4"/>
      <c r="I16" s="4"/>
      <c r="J16" s="4"/>
      <c r="K16" s="4"/>
    </row>
    <row r="17" spans="1:11" x14ac:dyDescent="0.2">
      <c r="A17" s="7">
        <v>10</v>
      </c>
      <c r="B17" s="4"/>
      <c r="C17" s="4"/>
      <c r="D17" s="5"/>
      <c r="E17" s="5"/>
      <c r="F17" s="6"/>
      <c r="G17" s="4"/>
      <c r="H17" s="4"/>
      <c r="I17" s="4"/>
      <c r="J17" s="4"/>
      <c r="K17" s="4"/>
    </row>
    <row r="18" spans="1:11" x14ac:dyDescent="0.2">
      <c r="A18" s="7">
        <v>11</v>
      </c>
      <c r="B18" s="4"/>
      <c r="C18" s="4"/>
      <c r="D18" s="5"/>
      <c r="E18" s="5"/>
      <c r="F18" s="6"/>
      <c r="G18" s="4"/>
      <c r="H18" s="4"/>
      <c r="I18" s="4"/>
      <c r="J18" s="4"/>
      <c r="K18" s="4"/>
    </row>
    <row r="19" spans="1:11" x14ac:dyDescent="0.2">
      <c r="A19" s="7">
        <v>12</v>
      </c>
      <c r="B19" s="4"/>
      <c r="C19" s="4"/>
      <c r="D19" s="5"/>
      <c r="E19" s="5"/>
      <c r="F19" s="6"/>
      <c r="G19" s="4"/>
      <c r="H19" s="4"/>
      <c r="I19" s="4"/>
      <c r="J19" s="4"/>
      <c r="K19" s="4"/>
    </row>
    <row r="20" spans="1:11" x14ac:dyDescent="0.2">
      <c r="A20" s="7">
        <v>13</v>
      </c>
      <c r="B20" s="4"/>
      <c r="C20" s="4"/>
      <c r="D20" s="5"/>
      <c r="E20" s="5"/>
      <c r="F20" s="6"/>
      <c r="G20" s="4"/>
      <c r="H20" s="4"/>
      <c r="I20" s="4"/>
      <c r="J20" s="4"/>
      <c r="K20" s="4"/>
    </row>
    <row r="21" spans="1:11" x14ac:dyDescent="0.2">
      <c r="A21" s="7">
        <v>14</v>
      </c>
      <c r="B21" s="4"/>
      <c r="C21" s="4"/>
      <c r="D21" s="5"/>
      <c r="E21" s="5"/>
      <c r="F21" s="6"/>
      <c r="G21" s="4"/>
      <c r="H21" s="4"/>
      <c r="I21" s="4"/>
      <c r="J21" s="4"/>
      <c r="K21" s="4"/>
    </row>
    <row r="22" spans="1:11" x14ac:dyDescent="0.2">
      <c r="A22" s="7">
        <v>15</v>
      </c>
      <c r="B22" s="4"/>
      <c r="C22" s="4"/>
      <c r="D22" s="5"/>
      <c r="E22" s="5"/>
      <c r="F22" s="6"/>
      <c r="G22" s="4"/>
      <c r="H22" s="4"/>
      <c r="I22" s="4"/>
      <c r="J22" s="4"/>
      <c r="K22" s="4"/>
    </row>
    <row r="23" spans="1:11" x14ac:dyDescent="0.2">
      <c r="A23" s="7">
        <v>16</v>
      </c>
      <c r="B23" s="4"/>
      <c r="C23" s="4"/>
      <c r="D23" s="5"/>
      <c r="E23" s="5"/>
      <c r="F23" s="6"/>
      <c r="G23" s="4"/>
      <c r="H23" s="4"/>
      <c r="I23" s="4"/>
      <c r="J23" s="4"/>
      <c r="K23" s="4"/>
    </row>
    <row r="24" spans="1:11" x14ac:dyDescent="0.2">
      <c r="A24" s="7">
        <v>17</v>
      </c>
      <c r="B24" s="4"/>
      <c r="C24" s="4"/>
      <c r="D24" s="5"/>
      <c r="E24" s="5"/>
      <c r="F24" s="6"/>
      <c r="G24" s="4"/>
      <c r="H24" s="4"/>
      <c r="I24" s="4"/>
      <c r="J24" s="4"/>
      <c r="K24" s="4"/>
    </row>
    <row r="25" spans="1:11" x14ac:dyDescent="0.2">
      <c r="A25" s="7">
        <v>18</v>
      </c>
      <c r="B25" s="4"/>
      <c r="C25" s="4"/>
      <c r="D25" s="5"/>
      <c r="E25" s="5"/>
      <c r="F25" s="6"/>
      <c r="G25" s="4"/>
      <c r="H25" s="4"/>
      <c r="I25" s="4"/>
      <c r="J25" s="4"/>
      <c r="K25" s="4"/>
    </row>
    <row r="26" spans="1:11" x14ac:dyDescent="0.2">
      <c r="A26" s="7">
        <v>19</v>
      </c>
      <c r="B26" s="4"/>
      <c r="C26" s="4"/>
      <c r="D26" s="5"/>
      <c r="E26" s="5"/>
      <c r="F26" s="6"/>
      <c r="G26" s="4"/>
      <c r="H26" s="4"/>
      <c r="I26" s="4"/>
      <c r="J26" s="4"/>
      <c r="K26" s="4"/>
    </row>
    <row r="27" spans="1:11" x14ac:dyDescent="0.2">
      <c r="A27" s="7">
        <v>20</v>
      </c>
      <c r="B27" s="4"/>
      <c r="C27" s="4"/>
      <c r="D27" s="5"/>
      <c r="E27" s="5"/>
      <c r="F27" s="6"/>
      <c r="G27" s="4"/>
      <c r="H27" s="4"/>
      <c r="I27" s="4"/>
      <c r="J27" s="4"/>
      <c r="K27" s="4"/>
    </row>
    <row r="28" spans="1:11" x14ac:dyDescent="0.2">
      <c r="A28" s="151" t="s">
        <v>1502</v>
      </c>
      <c r="B28" s="151"/>
      <c r="C28" s="151"/>
      <c r="D28" s="151"/>
      <c r="E28" s="151"/>
      <c r="F28" s="151"/>
      <c r="G28" s="151"/>
      <c r="H28" s="151"/>
      <c r="I28" s="151"/>
      <c r="J28" s="151"/>
    </row>
    <row r="29" spans="1:11" x14ac:dyDescent="0.2">
      <c r="A29" s="8" t="s">
        <v>13</v>
      </c>
      <c r="B29" s="9"/>
      <c r="C29" s="9"/>
      <c r="D29" s="10"/>
      <c r="E29" s="10"/>
      <c r="F29" s="11"/>
      <c r="G29" s="8">
        <f>SUM(G8:G28)</f>
        <v>0</v>
      </c>
      <c r="H29" s="8">
        <f>SUM(H8:H28)</f>
        <v>0</v>
      </c>
      <c r="I29" s="8"/>
      <c r="J29" s="4"/>
    </row>
    <row r="30" spans="1:11" x14ac:dyDescent="0.2">
      <c r="E30" s="150" t="s">
        <v>1503</v>
      </c>
      <c r="F30" s="150"/>
      <c r="G30" s="4"/>
      <c r="H30" s="4"/>
    </row>
    <row r="31" spans="1:11" x14ac:dyDescent="0.2">
      <c r="E31" s="150" t="s">
        <v>1504</v>
      </c>
      <c r="F31" s="150"/>
      <c r="G31" s="8">
        <f>G29-G30</f>
        <v>0</v>
      </c>
      <c r="H31" s="8">
        <f>H29-H30</f>
        <v>0</v>
      </c>
      <c r="I31" s="8">
        <f>SUM(I8:I28)</f>
        <v>0</v>
      </c>
    </row>
  </sheetData>
  <mergeCells count="4">
    <mergeCell ref="E30:F30"/>
    <mergeCell ref="E31:F31"/>
    <mergeCell ref="A28:J28"/>
    <mergeCell ref="A1:B1"/>
  </mergeCells>
  <pageMargins left="0.7" right="0.7" top="0.75" bottom="0.75" header="0.3" footer="0.3"/>
  <pageSetup paperSize="9" orientation="portrait" r:id="rId1"/>
  <ignoredErrors>
    <ignoredError sqref="H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2"/>
  <sheetViews>
    <sheetView topLeftCell="A60" zoomScale="110" zoomScaleNormal="110" workbookViewId="0">
      <selection activeCell="A4" sqref="A4"/>
    </sheetView>
  </sheetViews>
  <sheetFormatPr baseColWidth="10" defaultColWidth="9.1640625" defaultRowHeight="16" x14ac:dyDescent="0.2"/>
  <cols>
    <col min="1" max="1" width="93.33203125" style="16" customWidth="1"/>
    <col min="2" max="2" width="26" style="16" customWidth="1"/>
    <col min="3" max="16384" width="9.1640625" style="16"/>
  </cols>
  <sheetData>
    <row r="1" spans="1:1" ht="17" x14ac:dyDescent="0.2">
      <c r="A1" s="17" t="s">
        <v>1505</v>
      </c>
    </row>
    <row r="2" spans="1:1" ht="17" x14ac:dyDescent="0.2">
      <c r="A2" s="18" t="s">
        <v>1506</v>
      </c>
    </row>
    <row r="3" spans="1:1" ht="17" x14ac:dyDescent="0.2">
      <c r="A3" s="139" t="s">
        <v>14</v>
      </c>
    </row>
    <row r="4" spans="1:1" ht="17" x14ac:dyDescent="0.2">
      <c r="A4" s="18" t="s">
        <v>1524</v>
      </c>
    </row>
    <row r="5" spans="1:1" x14ac:dyDescent="0.2">
      <c r="A5" s="137"/>
    </row>
    <row r="6" spans="1:1" x14ac:dyDescent="0.2">
      <c r="A6" s="137"/>
    </row>
    <row r="7" spans="1:1" x14ac:dyDescent="0.2">
      <c r="A7" s="137"/>
    </row>
    <row r="8" spans="1:1" x14ac:dyDescent="0.2">
      <c r="A8" s="137"/>
    </row>
    <row r="9" spans="1:1" x14ac:dyDescent="0.2">
      <c r="A9" s="137"/>
    </row>
    <row r="10" spans="1:1" x14ac:dyDescent="0.2">
      <c r="A10" s="138"/>
    </row>
    <row r="11" spans="1:1" x14ac:dyDescent="0.2">
      <c r="A11" s="138"/>
    </row>
    <row r="12" spans="1:1" x14ac:dyDescent="0.2">
      <c r="A12" s="137"/>
    </row>
    <row r="13" spans="1:1" x14ac:dyDescent="0.2">
      <c r="A13" s="137"/>
    </row>
    <row r="24" spans="1:1" ht="34" x14ac:dyDescent="0.2">
      <c r="A24" s="18" t="s">
        <v>1507</v>
      </c>
    </row>
    <row r="49" spans="1:1" ht="34" x14ac:dyDescent="0.2">
      <c r="A49" s="18" t="s">
        <v>1508</v>
      </c>
    </row>
    <row r="62" spans="1:1" ht="68" x14ac:dyDescent="0.2">
      <c r="A62" s="18" t="s">
        <v>1509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48"/>
  <sheetViews>
    <sheetView topLeftCell="AC1" zoomScaleNormal="100" workbookViewId="0">
      <pane ySplit="1" topLeftCell="A203" activePane="bottomLeft" state="frozen"/>
      <selection pane="bottomLeft" activeCell="A2" sqref="A2:D2"/>
    </sheetView>
  </sheetViews>
  <sheetFormatPr baseColWidth="10" defaultColWidth="8.83203125" defaultRowHeight="15" x14ac:dyDescent="0.2"/>
  <cols>
    <col min="1" max="1" width="36.6640625" style="45" customWidth="1"/>
    <col min="2" max="2" width="34.1640625" customWidth="1"/>
    <col min="3" max="3" width="28.5" style="45" customWidth="1"/>
    <col min="4" max="4" width="26" customWidth="1"/>
    <col min="5" max="5" width="13.33203125" customWidth="1"/>
    <col min="6" max="6" width="11.5" customWidth="1"/>
    <col min="7" max="7" width="22.6640625" style="51" customWidth="1"/>
    <col min="8" max="8" width="19.5" customWidth="1"/>
    <col min="9" max="34" width="28.5" customWidth="1"/>
    <col min="35" max="35" width="16.33203125" style="30" customWidth="1"/>
    <col min="36" max="36" width="13.6640625" customWidth="1"/>
    <col min="37" max="37" width="14.6640625" customWidth="1"/>
  </cols>
  <sheetData>
    <row r="1" spans="1:37" x14ac:dyDescent="0.2">
      <c r="A1" s="21" t="s">
        <v>1511</v>
      </c>
      <c r="B1" s="22" t="s">
        <v>15</v>
      </c>
      <c r="C1" s="21" t="s">
        <v>1510</v>
      </c>
      <c r="D1" s="22" t="s">
        <v>1512</v>
      </c>
      <c r="E1" s="22" t="s">
        <v>1513</v>
      </c>
      <c r="F1" s="22" t="s">
        <v>1514</v>
      </c>
      <c r="G1" s="23" t="s">
        <v>1515</v>
      </c>
      <c r="H1" s="22" t="s">
        <v>1516</v>
      </c>
      <c r="I1" s="22" t="s">
        <v>16</v>
      </c>
      <c r="J1" s="22" t="s">
        <v>17</v>
      </c>
      <c r="K1" s="22" t="s">
        <v>18</v>
      </c>
      <c r="L1" s="22" t="s">
        <v>19</v>
      </c>
      <c r="M1" s="22" t="s">
        <v>20</v>
      </c>
      <c r="N1" s="22" t="s">
        <v>21</v>
      </c>
      <c r="O1" s="22" t="s">
        <v>22</v>
      </c>
      <c r="P1" s="22" t="s">
        <v>23</v>
      </c>
      <c r="Q1" s="22" t="s">
        <v>24</v>
      </c>
      <c r="R1" s="22" t="s">
        <v>25</v>
      </c>
      <c r="S1" s="22" t="s">
        <v>26</v>
      </c>
      <c r="T1" s="22" t="s">
        <v>27</v>
      </c>
      <c r="U1" s="22" t="s">
        <v>28</v>
      </c>
      <c r="V1" s="22" t="s">
        <v>29</v>
      </c>
      <c r="W1" s="22" t="s">
        <v>30</v>
      </c>
      <c r="X1" s="22" t="s">
        <v>31</v>
      </c>
      <c r="Y1" s="22" t="s">
        <v>32</v>
      </c>
      <c r="Z1" s="22" t="s">
        <v>32</v>
      </c>
      <c r="AA1" s="22" t="s">
        <v>33</v>
      </c>
      <c r="AB1" s="22" t="s">
        <v>33</v>
      </c>
      <c r="AC1" s="22" t="s">
        <v>34</v>
      </c>
      <c r="AD1" s="22" t="s">
        <v>34</v>
      </c>
      <c r="AE1" s="22" t="s">
        <v>35</v>
      </c>
      <c r="AF1" s="22" t="s">
        <v>35</v>
      </c>
      <c r="AG1" s="22" t="s">
        <v>36</v>
      </c>
      <c r="AH1" s="22" t="s">
        <v>37</v>
      </c>
      <c r="AI1" s="22" t="s">
        <v>38</v>
      </c>
      <c r="AJ1" s="22" t="s">
        <v>39</v>
      </c>
      <c r="AK1" s="22" t="s">
        <v>40</v>
      </c>
    </row>
    <row r="2" spans="1:37" x14ac:dyDescent="0.2">
      <c r="A2" s="153" t="s">
        <v>41</v>
      </c>
      <c r="B2" s="153"/>
      <c r="C2" s="153"/>
      <c r="D2" s="153"/>
      <c r="E2" s="24" t="s">
        <v>42</v>
      </c>
      <c r="F2" s="24" t="s">
        <v>42</v>
      </c>
      <c r="G2" s="25" t="s">
        <v>42</v>
      </c>
      <c r="H2" s="24" t="s">
        <v>42</v>
      </c>
      <c r="I2" s="24" t="s">
        <v>43</v>
      </c>
      <c r="J2" s="24" t="s">
        <v>44</v>
      </c>
      <c r="K2" s="24" t="s">
        <v>45</v>
      </c>
      <c r="L2" s="24" t="s">
        <v>46</v>
      </c>
      <c r="M2" s="24" t="s">
        <v>47</v>
      </c>
      <c r="N2" s="24" t="s">
        <v>48</v>
      </c>
      <c r="O2" s="24" t="s">
        <v>49</v>
      </c>
      <c r="P2" s="24" t="s">
        <v>50</v>
      </c>
      <c r="Q2" s="24" t="s">
        <v>51</v>
      </c>
      <c r="R2" s="24" t="s">
        <v>52</v>
      </c>
      <c r="S2" s="24" t="s">
        <v>53</v>
      </c>
      <c r="T2" s="24" t="s">
        <v>54</v>
      </c>
      <c r="U2" s="24" t="s">
        <v>55</v>
      </c>
      <c r="V2" s="24" t="s">
        <v>56</v>
      </c>
      <c r="W2" s="24" t="s">
        <v>57</v>
      </c>
      <c r="X2" s="24" t="s">
        <v>58</v>
      </c>
      <c r="Y2" s="24" t="s">
        <v>59</v>
      </c>
      <c r="Z2" s="24" t="s">
        <v>60</v>
      </c>
      <c r="AA2" s="24" t="s">
        <v>61</v>
      </c>
      <c r="AB2" s="24" t="s">
        <v>62</v>
      </c>
      <c r="AC2" s="24" t="s">
        <v>63</v>
      </c>
      <c r="AD2" s="24" t="s">
        <v>64</v>
      </c>
      <c r="AE2" s="24" t="s">
        <v>65</v>
      </c>
      <c r="AF2" s="24" t="s">
        <v>66</v>
      </c>
      <c r="AG2" s="24" t="s">
        <v>67</v>
      </c>
      <c r="AH2" s="24" t="s">
        <v>68</v>
      </c>
      <c r="AI2"/>
    </row>
    <row r="3" spans="1:37" x14ac:dyDescent="0.2">
      <c r="A3" s="26"/>
      <c r="B3" s="27"/>
      <c r="C3" s="26"/>
      <c r="D3" s="24"/>
      <c r="E3" s="24"/>
      <c r="F3" s="24"/>
      <c r="G3" s="28"/>
      <c r="H3" s="24"/>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7" x14ac:dyDescent="0.2">
      <c r="A4" s="26"/>
      <c r="B4" s="27"/>
      <c r="C4" s="26"/>
      <c r="D4" s="24"/>
      <c r="E4" s="24"/>
      <c r="F4" s="24"/>
      <c r="G4" s="28"/>
      <c r="H4" s="24"/>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7" x14ac:dyDescent="0.2">
      <c r="A5" s="26"/>
      <c r="B5" s="31"/>
      <c r="C5" s="26"/>
      <c r="D5" s="24"/>
      <c r="E5" s="24"/>
      <c r="F5" s="24"/>
      <c r="G5" s="28"/>
      <c r="H5" s="24"/>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row>
    <row r="6" spans="1:37" x14ac:dyDescent="0.2">
      <c r="A6" s="26"/>
      <c r="B6" s="31"/>
      <c r="C6" s="26"/>
      <c r="D6" s="24"/>
      <c r="E6" s="24"/>
      <c r="F6" s="24"/>
      <c r="G6" s="28"/>
      <c r="H6" s="24"/>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row>
    <row r="7" spans="1:37" x14ac:dyDescent="0.2">
      <c r="A7" s="26"/>
      <c r="B7" s="31"/>
      <c r="C7" s="26"/>
      <c r="D7" s="24"/>
      <c r="E7" s="24"/>
      <c r="F7" s="24"/>
      <c r="G7" s="28"/>
      <c r="H7" s="24"/>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4"/>
    </row>
    <row r="8" spans="1:37" x14ac:dyDescent="0.2">
      <c r="A8" s="26"/>
      <c r="B8" s="31"/>
      <c r="C8" s="26"/>
      <c r="D8" s="24"/>
      <c r="E8" s="24"/>
      <c r="F8" s="24"/>
      <c r="G8" s="28"/>
      <c r="H8" s="24"/>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4"/>
    </row>
    <row r="9" spans="1:37" x14ac:dyDescent="0.2">
      <c r="A9" s="26"/>
      <c r="B9" s="31"/>
      <c r="C9" s="26"/>
      <c r="D9" s="24"/>
      <c r="E9" s="24"/>
      <c r="F9" s="24"/>
      <c r="G9" s="28"/>
      <c r="H9" s="24"/>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4"/>
    </row>
    <row r="10" spans="1:37" x14ac:dyDescent="0.2">
      <c r="A10" s="26"/>
      <c r="B10" s="31"/>
      <c r="C10" s="26"/>
      <c r="D10" s="24"/>
      <c r="E10" s="24"/>
      <c r="F10" s="24"/>
      <c r="G10" s="28"/>
      <c r="H10" s="24"/>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4"/>
    </row>
    <row r="11" spans="1:37" x14ac:dyDescent="0.2">
      <c r="A11" s="32"/>
      <c r="B11" s="33"/>
      <c r="C11" s="32"/>
      <c r="D11" s="33"/>
      <c r="E11" s="33"/>
      <c r="F11" s="33"/>
      <c r="G11" s="28"/>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29"/>
      <c r="AJ11" s="29"/>
      <c r="AK11" s="24"/>
    </row>
    <row r="12" spans="1:37" x14ac:dyDescent="0.2">
      <c r="A12" s="32"/>
      <c r="B12" s="33"/>
      <c r="C12" s="32"/>
      <c r="D12" s="33"/>
      <c r="E12" s="33"/>
      <c r="F12" s="33"/>
      <c r="G12" s="28"/>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29"/>
      <c r="AJ12" s="29"/>
      <c r="AK12" s="24"/>
    </row>
    <row r="13" spans="1:37" x14ac:dyDescent="0.2">
      <c r="A13" s="32"/>
      <c r="B13" s="33"/>
      <c r="C13" s="32"/>
      <c r="D13" s="33"/>
      <c r="E13" s="33"/>
      <c r="F13" s="33"/>
      <c r="G13" s="28"/>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29"/>
      <c r="AJ13" s="29"/>
      <c r="AK13" s="29"/>
    </row>
    <row r="14" spans="1:37" ht="15" customHeight="1" x14ac:dyDescent="0.2">
      <c r="A14" s="34"/>
      <c r="B14" s="35"/>
      <c r="C14" s="34"/>
      <c r="D14" s="35"/>
      <c r="E14" s="35"/>
      <c r="F14" s="35"/>
      <c r="G14" s="28"/>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c r="AJ14" s="35"/>
      <c r="AK14" s="35"/>
    </row>
    <row r="15" spans="1:37" ht="15" customHeight="1" x14ac:dyDescent="0.2">
      <c r="A15" s="34"/>
      <c r="B15" s="35"/>
      <c r="C15" s="34"/>
      <c r="D15" s="35"/>
      <c r="E15" s="35"/>
      <c r="F15" s="35"/>
      <c r="G15" s="28"/>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6"/>
      <c r="AJ15" s="35"/>
      <c r="AK15" s="35"/>
    </row>
    <row r="16" spans="1:37" ht="15" customHeight="1" x14ac:dyDescent="0.2">
      <c r="A16" s="34"/>
      <c r="B16" s="35"/>
      <c r="C16" s="34"/>
      <c r="D16" s="35"/>
      <c r="E16" s="35"/>
      <c r="F16" s="35"/>
      <c r="G16" s="28"/>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7"/>
      <c r="AJ16" s="38"/>
      <c r="AK16" s="38"/>
    </row>
    <row r="17" spans="1:37" ht="15" customHeight="1" x14ac:dyDescent="0.2">
      <c r="A17" s="34"/>
      <c r="B17" s="35"/>
      <c r="C17" s="34"/>
      <c r="D17" s="35"/>
      <c r="E17" s="35"/>
      <c r="F17" s="35"/>
      <c r="G17" s="28"/>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7"/>
      <c r="AJ17" s="38"/>
      <c r="AK17" s="38"/>
    </row>
    <row r="18" spans="1:37" ht="15" customHeight="1" x14ac:dyDescent="0.2">
      <c r="A18" s="34"/>
      <c r="B18" s="39"/>
      <c r="C18" s="34"/>
      <c r="D18" s="35"/>
      <c r="E18" s="35"/>
      <c r="F18" s="35"/>
      <c r="G18" s="28"/>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6"/>
      <c r="AJ18" s="35"/>
      <c r="AK18" s="35"/>
    </row>
    <row r="19" spans="1:37" ht="15" customHeight="1" x14ac:dyDescent="0.2">
      <c r="A19" s="34"/>
      <c r="B19" s="35"/>
      <c r="C19" s="34"/>
      <c r="D19" s="35"/>
      <c r="E19" s="35"/>
      <c r="F19" s="35"/>
      <c r="G19" s="28"/>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6"/>
      <c r="AJ19" s="35"/>
      <c r="AK19" s="35"/>
    </row>
    <row r="20" spans="1:37" ht="15" customHeight="1" x14ac:dyDescent="0.2">
      <c r="A20" s="26"/>
      <c r="B20" s="24"/>
      <c r="C20" s="26"/>
      <c r="D20" s="24"/>
      <c r="E20" s="24"/>
      <c r="F20" s="24"/>
      <c r="G20" s="28"/>
      <c r="H20" s="24"/>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row>
    <row r="21" spans="1:37" ht="15" customHeight="1" x14ac:dyDescent="0.2">
      <c r="A21" s="34"/>
      <c r="B21" s="35"/>
      <c r="C21" s="34"/>
      <c r="D21" s="35"/>
      <c r="E21" s="35"/>
      <c r="F21" s="35"/>
      <c r="G21" s="28"/>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row>
    <row r="22" spans="1:37" ht="15" customHeight="1" x14ac:dyDescent="0.2">
      <c r="A22" s="34"/>
      <c r="B22" s="35"/>
      <c r="C22" s="34"/>
      <c r="D22" s="35"/>
      <c r="E22" s="35"/>
      <c r="F22" s="35"/>
      <c r="G22" s="28"/>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row>
    <row r="23" spans="1:37" ht="15" customHeight="1" x14ac:dyDescent="0.2">
      <c r="A23" s="34"/>
      <c r="B23" s="35"/>
      <c r="C23" s="34"/>
      <c r="D23" s="35"/>
      <c r="E23" s="35"/>
      <c r="F23" s="35"/>
      <c r="G23" s="28"/>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row>
    <row r="24" spans="1:37" ht="15" customHeight="1" x14ac:dyDescent="0.2">
      <c r="A24" s="34"/>
      <c r="B24" s="35"/>
      <c r="C24" s="34"/>
      <c r="D24" s="35"/>
      <c r="E24" s="35"/>
      <c r="F24" s="35"/>
      <c r="G24" s="28"/>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row>
    <row r="25" spans="1:37" ht="15" customHeight="1" x14ac:dyDescent="0.2">
      <c r="A25" s="34"/>
      <c r="B25" s="35"/>
      <c r="C25" s="34"/>
      <c r="D25" s="35"/>
      <c r="E25" s="35"/>
      <c r="F25" s="35"/>
      <c r="G25" s="28"/>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row>
    <row r="26" spans="1:37" ht="15" customHeight="1" x14ac:dyDescent="0.2">
      <c r="A26" s="34"/>
      <c r="B26" s="35"/>
      <c r="C26" s="34"/>
      <c r="D26" s="35"/>
      <c r="E26" s="35"/>
      <c r="F26" s="35"/>
      <c r="G26" s="28"/>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row>
    <row r="27" spans="1:37" ht="15" customHeight="1" x14ac:dyDescent="0.2">
      <c r="A27" s="34"/>
      <c r="B27" s="35"/>
      <c r="C27" s="34"/>
      <c r="D27" s="35"/>
      <c r="E27" s="35"/>
      <c r="F27" s="35"/>
      <c r="G27" s="28"/>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row>
    <row r="28" spans="1:37" ht="15" customHeight="1" x14ac:dyDescent="0.2">
      <c r="A28" s="34"/>
      <c r="B28" s="35"/>
      <c r="C28" s="34"/>
      <c r="D28" s="35"/>
      <c r="E28" s="35"/>
      <c r="F28" s="35"/>
      <c r="G28" s="28"/>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row>
    <row r="29" spans="1:37" ht="15" customHeight="1" x14ac:dyDescent="0.2">
      <c r="A29" s="34"/>
      <c r="B29" s="35"/>
      <c r="C29" s="34"/>
      <c r="D29" s="35"/>
      <c r="E29" s="35"/>
      <c r="F29" s="35"/>
      <c r="G29" s="28"/>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row>
    <row r="30" spans="1:37" ht="15" customHeight="1" x14ac:dyDescent="0.2">
      <c r="A30" s="34"/>
      <c r="B30" s="35"/>
      <c r="C30" s="34"/>
      <c r="D30" s="35"/>
      <c r="E30" s="35"/>
      <c r="F30" s="35"/>
      <c r="G30" s="28"/>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row>
    <row r="31" spans="1:37" ht="15" customHeight="1" x14ac:dyDescent="0.2">
      <c r="A31" s="34"/>
      <c r="B31" s="35"/>
      <c r="C31" s="34"/>
      <c r="D31" s="35"/>
      <c r="E31" s="35"/>
      <c r="F31" s="35"/>
      <c r="G31" s="28"/>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row>
    <row r="32" spans="1:37" ht="15" customHeight="1" x14ac:dyDescent="0.2">
      <c r="A32" s="40"/>
      <c r="B32" s="35"/>
      <c r="C32" s="34"/>
      <c r="D32" s="35"/>
      <c r="E32" s="35"/>
      <c r="F32" s="35"/>
      <c r="G32" s="28"/>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row>
    <row r="33" spans="1:37" ht="15" customHeight="1" x14ac:dyDescent="0.2">
      <c r="A33" s="34"/>
      <c r="B33" s="35"/>
      <c r="C33" s="34"/>
      <c r="D33" s="35"/>
      <c r="E33" s="35"/>
      <c r="F33" s="35"/>
      <c r="G33" s="28"/>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row>
    <row r="34" spans="1:37" ht="15" customHeight="1" x14ac:dyDescent="0.2">
      <c r="A34" s="34"/>
      <c r="B34" s="35"/>
      <c r="C34" s="34"/>
      <c r="D34" s="35"/>
      <c r="E34" s="35"/>
      <c r="F34" s="35"/>
      <c r="G34" s="28"/>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row>
    <row r="35" spans="1:37" ht="15" customHeight="1" x14ac:dyDescent="0.2">
      <c r="A35" s="34"/>
      <c r="B35" s="35"/>
      <c r="C35" s="34"/>
      <c r="D35" s="35"/>
      <c r="E35" s="35"/>
      <c r="F35" s="35"/>
      <c r="G35" s="28"/>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ht="15" customHeight="1" x14ac:dyDescent="0.2">
      <c r="A36" s="34"/>
      <c r="B36" s="35"/>
      <c r="C36" s="34"/>
      <c r="D36" s="35"/>
      <c r="E36" s="35"/>
      <c r="F36" s="35"/>
      <c r="G36" s="28"/>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row>
    <row r="37" spans="1:37" x14ac:dyDescent="0.2">
      <c r="A37" s="41"/>
      <c r="B37" s="24"/>
      <c r="C37" s="24"/>
      <c r="D37" s="24"/>
      <c r="E37" s="24"/>
      <c r="F37" s="24"/>
      <c r="G37" s="28"/>
      <c r="H37" s="24"/>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4"/>
    </row>
    <row r="38" spans="1:37" x14ac:dyDescent="0.2">
      <c r="A38" s="41"/>
      <c r="B38" s="24"/>
      <c r="C38" s="24"/>
      <c r="D38" s="24"/>
      <c r="E38" s="24"/>
      <c r="F38" s="24"/>
      <c r="G38" s="28"/>
      <c r="H38" s="24"/>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x14ac:dyDescent="0.2">
      <c r="A39" s="41"/>
      <c r="B39" s="24"/>
      <c r="C39" s="24"/>
      <c r="D39" s="24"/>
      <c r="E39" s="24"/>
      <c r="F39" s="24"/>
      <c r="G39" s="28"/>
      <c r="H39" s="24"/>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4"/>
    </row>
    <row r="40" spans="1:37" x14ac:dyDescent="0.2">
      <c r="A40" s="41"/>
      <c r="B40" s="24"/>
      <c r="C40" s="24"/>
      <c r="D40" s="24"/>
      <c r="E40" s="24"/>
      <c r="F40" s="24"/>
      <c r="G40" s="28"/>
      <c r="H40" s="24"/>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1:37" x14ac:dyDescent="0.2">
      <c r="A41" s="41"/>
      <c r="B41" s="24"/>
      <c r="C41" s="24"/>
      <c r="D41" s="24"/>
      <c r="E41" s="24"/>
      <c r="F41" s="24"/>
      <c r="G41" s="28"/>
      <c r="H41" s="24"/>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4"/>
    </row>
    <row r="42" spans="1:37" x14ac:dyDescent="0.2">
      <c r="A42" s="41"/>
      <c r="B42" s="24"/>
      <c r="C42" s="24"/>
      <c r="D42" s="24"/>
      <c r="E42" s="24"/>
      <c r="F42" s="24"/>
      <c r="G42" s="28"/>
      <c r="H42" s="24"/>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4"/>
    </row>
    <row r="43" spans="1:37" x14ac:dyDescent="0.2">
      <c r="A43" s="41"/>
      <c r="B43" s="24"/>
      <c r="C43" s="24"/>
      <c r="D43" s="24"/>
      <c r="E43" s="24"/>
      <c r="F43" s="24"/>
      <c r="G43" s="28"/>
      <c r="H43" s="24"/>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4"/>
    </row>
    <row r="44" spans="1:37" x14ac:dyDescent="0.2">
      <c r="A44" s="41"/>
      <c r="B44" s="24"/>
      <c r="C44" s="24"/>
      <c r="D44" s="24"/>
      <c r="E44" s="24"/>
      <c r="F44" s="24"/>
      <c r="G44" s="28"/>
      <c r="H44" s="24"/>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4"/>
    </row>
    <row r="45" spans="1:37" x14ac:dyDescent="0.2">
      <c r="A45" s="41"/>
      <c r="B45" s="24"/>
      <c r="C45" s="24"/>
      <c r="D45" s="24"/>
      <c r="E45" s="24"/>
      <c r="F45" s="24"/>
      <c r="G45" s="28"/>
      <c r="H45" s="24"/>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4"/>
    </row>
    <row r="46" spans="1:37" x14ac:dyDescent="0.2">
      <c r="A46" s="41"/>
      <c r="B46" s="24"/>
      <c r="C46" s="24"/>
      <c r="D46" s="24"/>
      <c r="E46" s="24"/>
      <c r="F46" s="24"/>
      <c r="G46" s="28"/>
      <c r="H46" s="24"/>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row>
    <row r="47" spans="1:37" x14ac:dyDescent="0.2">
      <c r="A47" s="41"/>
      <c r="B47" s="24"/>
      <c r="C47" s="24"/>
      <c r="D47" s="24"/>
      <c r="E47" s="24"/>
      <c r="F47" s="24"/>
      <c r="G47" s="28"/>
      <c r="H47" s="24"/>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row>
    <row r="48" spans="1:37" x14ac:dyDescent="0.2">
      <c r="A48" s="41"/>
      <c r="B48" s="24"/>
      <c r="C48" s="26"/>
      <c r="D48" s="24"/>
      <c r="E48" s="24"/>
      <c r="F48" s="24"/>
      <c r="G48" s="28"/>
      <c r="H48" s="24"/>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4"/>
    </row>
    <row r="49" spans="1:37" x14ac:dyDescent="0.2">
      <c r="A49" s="41"/>
      <c r="B49" s="24"/>
      <c r="C49" s="26"/>
      <c r="D49" s="24"/>
      <c r="E49" s="24"/>
      <c r="F49" s="24"/>
      <c r="G49" s="28"/>
      <c r="H49" s="24"/>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4"/>
    </row>
    <row r="50" spans="1:37" x14ac:dyDescent="0.2">
      <c r="A50" s="41"/>
      <c r="B50" s="24"/>
      <c r="C50" s="26"/>
      <c r="D50" s="24"/>
      <c r="E50" s="24"/>
      <c r="F50" s="24"/>
      <c r="G50" s="28"/>
      <c r="H50" s="24"/>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4"/>
    </row>
    <row r="51" spans="1:37" x14ac:dyDescent="0.2">
      <c r="A51" s="41"/>
      <c r="B51" s="24"/>
      <c r="C51" s="26"/>
      <c r="D51" s="24"/>
      <c r="E51" s="24"/>
      <c r="F51" s="24"/>
      <c r="G51" s="28"/>
      <c r="H51" s="24"/>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row>
    <row r="52" spans="1:37" x14ac:dyDescent="0.2">
      <c r="A52" s="41"/>
      <c r="B52" s="24"/>
      <c r="C52" s="26"/>
      <c r="D52" s="24"/>
      <c r="E52" s="24"/>
      <c r="F52" s="24"/>
      <c r="G52" s="28"/>
      <c r="H52" s="24"/>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row>
    <row r="53" spans="1:37" x14ac:dyDescent="0.2">
      <c r="A53" s="41"/>
      <c r="B53" s="24"/>
      <c r="C53" s="26"/>
      <c r="D53" s="24"/>
      <c r="E53" s="24"/>
      <c r="F53" s="24"/>
      <c r="G53" s="28"/>
      <c r="H53" s="24"/>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row>
    <row r="54" spans="1:37" x14ac:dyDescent="0.2">
      <c r="A54" s="41"/>
      <c r="B54" s="24"/>
      <c r="C54" s="26"/>
      <c r="D54" s="24"/>
      <c r="E54" s="24"/>
      <c r="F54" s="24"/>
      <c r="G54" s="28"/>
      <c r="H54" s="24"/>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4"/>
    </row>
    <row r="55" spans="1:37" x14ac:dyDescent="0.2">
      <c r="A55" s="41"/>
      <c r="B55" s="24"/>
      <c r="C55" s="26"/>
      <c r="D55" s="24"/>
      <c r="E55" s="24"/>
      <c r="F55" s="24"/>
      <c r="G55" s="28"/>
      <c r="H55" s="24"/>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row>
    <row r="56" spans="1:37" x14ac:dyDescent="0.2">
      <c r="A56" s="41"/>
      <c r="B56" s="24"/>
      <c r="C56" s="26"/>
      <c r="D56" s="24"/>
      <c r="E56" s="24"/>
      <c r="F56" s="24"/>
      <c r="G56" s="28"/>
      <c r="H56" s="24"/>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4"/>
    </row>
    <row r="57" spans="1:37" x14ac:dyDescent="0.2">
      <c r="A57" s="41"/>
      <c r="B57" s="24"/>
      <c r="C57" s="26"/>
      <c r="D57" s="24"/>
      <c r="E57" s="24"/>
      <c r="F57" s="24"/>
      <c r="G57" s="28"/>
      <c r="H57" s="24"/>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4"/>
    </row>
    <row r="58" spans="1:37" x14ac:dyDescent="0.2">
      <c r="A58" s="41"/>
      <c r="B58" s="24"/>
      <c r="C58" s="26"/>
      <c r="D58" s="24"/>
      <c r="E58" s="24"/>
      <c r="F58" s="24"/>
      <c r="G58" s="28"/>
      <c r="H58" s="24"/>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row>
    <row r="59" spans="1:37" x14ac:dyDescent="0.2">
      <c r="A59" s="41"/>
      <c r="B59" s="24"/>
      <c r="C59" s="26"/>
      <c r="D59" s="24"/>
      <c r="E59" s="24"/>
      <c r="F59" s="24"/>
      <c r="G59" s="28"/>
      <c r="H59" s="24"/>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4"/>
    </row>
    <row r="60" spans="1:37" x14ac:dyDescent="0.2">
      <c r="A60" s="41"/>
      <c r="B60" s="24"/>
      <c r="C60" s="26"/>
      <c r="D60" s="24"/>
      <c r="E60" s="24"/>
      <c r="F60" s="24"/>
      <c r="G60" s="28"/>
      <c r="H60" s="24"/>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1:37" x14ac:dyDescent="0.2">
      <c r="A61" s="41"/>
      <c r="B61" s="24"/>
      <c r="C61" s="26"/>
      <c r="D61" s="24"/>
      <c r="E61" s="24"/>
      <c r="F61" s="24"/>
      <c r="G61" s="28"/>
      <c r="H61" s="24"/>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4"/>
    </row>
    <row r="62" spans="1:37" x14ac:dyDescent="0.2">
      <c r="A62" s="41"/>
      <c r="B62" s="24"/>
      <c r="C62" s="26"/>
      <c r="D62" s="24"/>
      <c r="E62" s="24"/>
      <c r="F62" s="24"/>
      <c r="G62" s="28"/>
      <c r="H62" s="24"/>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4"/>
      <c r="AK62" s="24"/>
    </row>
    <row r="63" spans="1:37" x14ac:dyDescent="0.2">
      <c r="A63" s="41"/>
      <c r="B63" s="24"/>
      <c r="C63" s="26"/>
      <c r="D63" s="24"/>
      <c r="E63" s="24"/>
      <c r="F63" s="24"/>
      <c r="G63" s="28"/>
      <c r="H63" s="24"/>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4"/>
    </row>
    <row r="64" spans="1:37" x14ac:dyDescent="0.2">
      <c r="A64" s="33"/>
      <c r="B64" s="33"/>
      <c r="C64" s="33"/>
      <c r="D64" s="33"/>
      <c r="E64" s="33"/>
      <c r="F64" s="33"/>
      <c r="G64" s="28"/>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spans="1:37" x14ac:dyDescent="0.2">
      <c r="A65" s="33"/>
      <c r="B65" s="33"/>
      <c r="C65" s="33"/>
      <c r="D65" s="33"/>
      <c r="E65" s="33"/>
      <c r="F65" s="33"/>
      <c r="G65" s="28"/>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spans="1:37" x14ac:dyDescent="0.2">
      <c r="A66" s="33"/>
      <c r="B66" s="33"/>
      <c r="C66" s="33"/>
      <c r="D66" s="33"/>
      <c r="E66" s="33"/>
      <c r="F66" s="33"/>
      <c r="G66" s="28"/>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row>
    <row r="67" spans="1:37" x14ac:dyDescent="0.2">
      <c r="A67" s="33"/>
      <c r="B67" s="33"/>
      <c r="C67" s="33"/>
      <c r="D67" s="33"/>
      <c r="E67" s="33"/>
      <c r="F67" s="33"/>
      <c r="G67" s="28"/>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row>
    <row r="68" spans="1:37" x14ac:dyDescent="0.2">
      <c r="A68" s="33"/>
      <c r="B68" s="33"/>
      <c r="C68" s="33"/>
      <c r="D68" s="33"/>
      <c r="E68" s="33"/>
      <c r="F68" s="33"/>
      <c r="G68" s="28"/>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row>
    <row r="69" spans="1:37" x14ac:dyDescent="0.2">
      <c r="A69" s="33"/>
      <c r="B69" s="33"/>
      <c r="C69" s="33"/>
      <c r="D69" s="33"/>
      <c r="E69" s="33"/>
      <c r="F69" s="33"/>
      <c r="G69" s="28"/>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row>
    <row r="70" spans="1:37" x14ac:dyDescent="0.2">
      <c r="A70" s="33"/>
      <c r="B70" s="33"/>
      <c r="C70" s="33"/>
      <c r="D70" s="33"/>
      <c r="E70" s="33"/>
      <c r="F70" s="33"/>
      <c r="G70" s="28"/>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row>
    <row r="71" spans="1:37" x14ac:dyDescent="0.2">
      <c r="A71" s="33"/>
      <c r="B71" s="33"/>
      <c r="C71" s="33"/>
      <c r="D71" s="33"/>
      <c r="E71" s="33"/>
      <c r="F71" s="33"/>
      <c r="G71" s="28"/>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row>
    <row r="72" spans="1:37" x14ac:dyDescent="0.2">
      <c r="A72" s="33"/>
      <c r="B72" s="33"/>
      <c r="C72" s="33"/>
      <c r="D72" s="33"/>
      <c r="E72" s="33"/>
      <c r="F72" s="33"/>
      <c r="G72" s="28"/>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row>
    <row r="73" spans="1:37" x14ac:dyDescent="0.2">
      <c r="A73" s="33"/>
      <c r="B73" s="33"/>
      <c r="C73" s="33"/>
      <c r="D73" s="33"/>
      <c r="E73" s="33"/>
      <c r="F73" s="33"/>
      <c r="G73" s="28"/>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spans="1:37" x14ac:dyDescent="0.2">
      <c r="A74" s="33"/>
      <c r="B74" s="33"/>
      <c r="C74" s="33"/>
      <c r="D74" s="33"/>
      <c r="E74" s="33"/>
      <c r="F74" s="33"/>
      <c r="G74" s="28"/>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row>
    <row r="75" spans="1:37" x14ac:dyDescent="0.2">
      <c r="A75" s="33"/>
      <c r="B75" s="33"/>
      <c r="C75" s="33"/>
      <c r="D75" s="33"/>
      <c r="E75" s="33"/>
      <c r="F75" s="33"/>
      <c r="G75" s="28"/>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row>
    <row r="76" spans="1:37" x14ac:dyDescent="0.2">
      <c r="A76" s="33"/>
      <c r="B76" s="33"/>
      <c r="C76" s="33"/>
      <c r="D76" s="33"/>
      <c r="E76" s="33"/>
      <c r="F76" s="33"/>
      <c r="G76" s="28"/>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row>
    <row r="77" spans="1:37" x14ac:dyDescent="0.2">
      <c r="A77" s="33"/>
      <c r="B77" s="33"/>
      <c r="C77" s="33"/>
      <c r="D77" s="33"/>
      <c r="E77" s="33"/>
      <c r="F77" s="33"/>
      <c r="G77" s="28"/>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row>
    <row r="78" spans="1:37" x14ac:dyDescent="0.2">
      <c r="A78" s="33"/>
      <c r="B78" s="33"/>
      <c r="C78" s="33"/>
      <c r="D78" s="33"/>
      <c r="E78" s="33"/>
      <c r="F78" s="33"/>
      <c r="G78" s="28"/>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42"/>
      <c r="AJ78" s="42"/>
      <c r="AK78" s="42"/>
    </row>
    <row r="79" spans="1:37" x14ac:dyDescent="0.2">
      <c r="A79" s="33"/>
      <c r="B79" s="33"/>
      <c r="C79" s="33"/>
      <c r="D79" s="33"/>
      <c r="E79" s="33"/>
      <c r="F79" s="33"/>
      <c r="G79" s="28"/>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42"/>
      <c r="AJ79" s="42"/>
      <c r="AK79" s="42"/>
    </row>
    <row r="80" spans="1:37" x14ac:dyDescent="0.2">
      <c r="A80" s="33"/>
      <c r="B80" s="33"/>
      <c r="C80" s="33"/>
      <c r="D80" s="33"/>
      <c r="E80" s="33"/>
      <c r="F80" s="33"/>
      <c r="G80" s="28"/>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42"/>
      <c r="AJ80" s="42"/>
      <c r="AK80" s="42"/>
    </row>
    <row r="81" spans="1:37" x14ac:dyDescent="0.2">
      <c r="A81" s="33"/>
      <c r="B81" s="33"/>
      <c r="C81" s="33"/>
      <c r="D81" s="33"/>
      <c r="E81" s="33"/>
      <c r="F81" s="33"/>
      <c r="G81" s="28"/>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row>
    <row r="82" spans="1:37" x14ac:dyDescent="0.2">
      <c r="A82" s="33"/>
      <c r="B82" s="33"/>
      <c r="C82" s="33"/>
      <c r="D82" s="33"/>
      <c r="E82" s="33"/>
      <c r="F82" s="33"/>
      <c r="G82" s="28"/>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row>
    <row r="83" spans="1:37" x14ac:dyDescent="0.2">
      <c r="A83" s="33"/>
      <c r="B83" s="33"/>
      <c r="C83" s="33"/>
      <c r="D83" s="33"/>
      <c r="E83" s="33"/>
      <c r="F83" s="33"/>
      <c r="G83" s="28"/>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row>
    <row r="84" spans="1:37" x14ac:dyDescent="0.2">
      <c r="A84" s="33"/>
      <c r="B84" s="33"/>
      <c r="C84" s="33"/>
      <c r="D84" s="33"/>
      <c r="E84" s="33"/>
      <c r="F84" s="33"/>
      <c r="G84" s="28"/>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row>
    <row r="85" spans="1:37" x14ac:dyDescent="0.2">
      <c r="A85" s="33"/>
      <c r="B85" s="33"/>
      <c r="C85" s="33"/>
      <c r="D85" s="33"/>
      <c r="E85" s="33"/>
      <c r="F85" s="33"/>
      <c r="G85" s="28"/>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row>
    <row r="86" spans="1:37" x14ac:dyDescent="0.2">
      <c r="A86" s="33"/>
      <c r="B86" s="33"/>
      <c r="C86" s="33"/>
      <c r="D86" s="33"/>
      <c r="E86" s="33"/>
      <c r="F86" s="33"/>
      <c r="G86" s="25"/>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row>
    <row r="87" spans="1:37" x14ac:dyDescent="0.2">
      <c r="A87" s="26"/>
      <c r="B87" s="24"/>
      <c r="C87" s="26"/>
      <c r="D87" s="24"/>
      <c r="E87" s="24"/>
      <c r="F87" s="24"/>
      <c r="G87" s="25"/>
      <c r="H87" s="24"/>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4"/>
      <c r="AK87" s="24"/>
    </row>
    <row r="88" spans="1:37" x14ac:dyDescent="0.2">
      <c r="A88" s="33"/>
      <c r="B88" s="33"/>
      <c r="C88" s="33"/>
      <c r="D88" s="33"/>
      <c r="E88" s="33"/>
      <c r="F88" s="33"/>
      <c r="G88" s="25"/>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row>
    <row r="89" spans="1:37" x14ac:dyDescent="0.2">
      <c r="A89" s="33"/>
      <c r="B89" s="33"/>
      <c r="C89" s="33"/>
      <c r="D89" s="33"/>
      <c r="E89" s="33"/>
      <c r="F89" s="33"/>
      <c r="G89" s="25"/>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row>
    <row r="90" spans="1:37" x14ac:dyDescent="0.2">
      <c r="A90" s="33"/>
      <c r="B90" s="33"/>
      <c r="C90" s="33"/>
      <c r="D90" s="33"/>
      <c r="E90" s="33"/>
      <c r="F90" s="33"/>
      <c r="G90" s="25"/>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row>
    <row r="91" spans="1:37" x14ac:dyDescent="0.2">
      <c r="A91" s="33"/>
      <c r="B91" s="33"/>
      <c r="C91" s="33"/>
      <c r="D91" s="33"/>
      <c r="E91" s="33"/>
      <c r="F91" s="33"/>
      <c r="G91" s="25"/>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row>
    <row r="92" spans="1:37" x14ac:dyDescent="0.2">
      <c r="A92" s="33"/>
      <c r="B92" s="33"/>
      <c r="C92" s="33"/>
      <c r="D92" s="33"/>
      <c r="E92" s="33"/>
      <c r="F92" s="33"/>
      <c r="G92" s="43"/>
      <c r="H92" s="33"/>
      <c r="I92" s="33"/>
      <c r="J92" s="33"/>
      <c r="K92" s="33"/>
      <c r="L92" s="33"/>
      <c r="M92" s="33"/>
      <c r="N92" s="33"/>
      <c r="O92" s="44"/>
      <c r="P92" s="33"/>
      <c r="Q92" s="33"/>
      <c r="R92" s="33"/>
      <c r="S92" s="33"/>
      <c r="T92" s="33"/>
      <c r="U92" s="33"/>
      <c r="V92" s="33"/>
      <c r="W92" s="33"/>
      <c r="X92" s="33"/>
      <c r="Y92" s="33"/>
      <c r="Z92" s="33"/>
      <c r="AA92" s="33"/>
      <c r="AB92" s="33"/>
      <c r="AC92" s="33"/>
      <c r="AD92" s="33"/>
      <c r="AE92" s="33"/>
      <c r="AF92" s="33"/>
      <c r="AG92" s="33"/>
      <c r="AH92" s="33"/>
      <c r="AI92" s="33"/>
      <c r="AJ92" s="33"/>
      <c r="AK92" s="33"/>
    </row>
    <row r="93" spans="1:37" x14ac:dyDescent="0.2">
      <c r="G93" s="43"/>
      <c r="O93" s="46"/>
    </row>
    <row r="94" spans="1:37" x14ac:dyDescent="0.2">
      <c r="G94" s="43"/>
      <c r="O94" s="46"/>
    </row>
    <row r="95" spans="1:37" x14ac:dyDescent="0.2">
      <c r="G95" s="43"/>
      <c r="O95" s="46"/>
    </row>
    <row r="96" spans="1:37" x14ac:dyDescent="0.2">
      <c r="G96" s="43"/>
      <c r="O96" s="46"/>
    </row>
    <row r="97" spans="7:15" x14ac:dyDescent="0.2">
      <c r="G97" s="43"/>
      <c r="O97" s="46"/>
    </row>
    <row r="98" spans="7:15" x14ac:dyDescent="0.2">
      <c r="G98" s="43"/>
      <c r="O98" s="46"/>
    </row>
    <row r="99" spans="7:15" x14ac:dyDescent="0.2">
      <c r="G99" s="43"/>
      <c r="O99" s="46"/>
    </row>
    <row r="100" spans="7:15" ht="14.25" customHeight="1" x14ac:dyDescent="0.2">
      <c r="G100" s="43"/>
      <c r="O100" s="46"/>
    </row>
    <row r="101" spans="7:15" x14ac:dyDescent="0.2">
      <c r="G101" s="43"/>
      <c r="O101" s="46"/>
    </row>
    <row r="102" spans="7:15" x14ac:dyDescent="0.2">
      <c r="G102" s="43"/>
      <c r="O102" s="46"/>
    </row>
    <row r="103" spans="7:15" x14ac:dyDescent="0.2">
      <c r="G103" s="43"/>
      <c r="O103" s="46"/>
    </row>
    <row r="104" spans="7:15" x14ac:dyDescent="0.2">
      <c r="G104" s="43"/>
      <c r="O104" s="46"/>
    </row>
    <row r="105" spans="7:15" x14ac:dyDescent="0.2">
      <c r="G105" s="43"/>
      <c r="O105" s="46"/>
    </row>
    <row r="106" spans="7:15" x14ac:dyDescent="0.2">
      <c r="G106" s="43"/>
      <c r="O106" s="46"/>
    </row>
    <row r="107" spans="7:15" x14ac:dyDescent="0.2">
      <c r="G107" s="43"/>
      <c r="O107" s="46"/>
    </row>
    <row r="108" spans="7:15" x14ac:dyDescent="0.2">
      <c r="G108" s="43"/>
      <c r="O108" s="46"/>
    </row>
    <row r="109" spans="7:15" x14ac:dyDescent="0.2">
      <c r="G109" s="43"/>
      <c r="O109" s="46"/>
    </row>
    <row r="110" spans="7:15" x14ac:dyDescent="0.2">
      <c r="G110" s="47"/>
      <c r="O110" s="46"/>
    </row>
    <row r="111" spans="7:15" x14ac:dyDescent="0.2">
      <c r="G111" s="47"/>
      <c r="O111" s="46"/>
    </row>
    <row r="112" spans="7:15" x14ac:dyDescent="0.2">
      <c r="G112" s="47"/>
      <c r="O112" s="46"/>
    </row>
    <row r="113" spans="1:37" x14ac:dyDescent="0.2">
      <c r="G113" s="47"/>
      <c r="O113" s="46"/>
    </row>
    <row r="114" spans="1:37" x14ac:dyDescent="0.2">
      <c r="G114" s="47"/>
      <c r="O114" s="46"/>
    </row>
    <row r="115" spans="1:37" x14ac:dyDescent="0.2">
      <c r="A115" s="33"/>
      <c r="B115" s="33"/>
      <c r="C115" s="33"/>
      <c r="D115" s="33"/>
      <c r="E115" s="33"/>
      <c r="F115" s="33"/>
      <c r="G115" s="47"/>
      <c r="H115" s="33"/>
      <c r="I115" s="48"/>
      <c r="J115" s="33"/>
      <c r="K115" s="48"/>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row>
    <row r="116" spans="1:37" x14ac:dyDescent="0.2">
      <c r="A116" s="33"/>
      <c r="B116" s="33"/>
      <c r="C116" s="33"/>
      <c r="D116" s="33"/>
      <c r="E116" s="33"/>
      <c r="F116" s="33"/>
      <c r="G116" s="47"/>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row>
    <row r="117" spans="1:37" x14ac:dyDescent="0.2">
      <c r="A117" s="33"/>
      <c r="B117" s="33"/>
      <c r="C117" s="33"/>
      <c r="D117" s="33"/>
      <c r="E117" s="33"/>
      <c r="F117" s="33"/>
      <c r="G117" s="47"/>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row>
    <row r="118" spans="1:37" x14ac:dyDescent="0.2">
      <c r="A118" s="33"/>
      <c r="B118" s="33"/>
      <c r="C118" s="33"/>
      <c r="D118" s="33"/>
      <c r="E118" s="33"/>
      <c r="F118" s="33"/>
      <c r="G118" s="47"/>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row>
    <row r="119" spans="1:37" x14ac:dyDescent="0.2">
      <c r="A119" s="33"/>
      <c r="B119" s="33"/>
      <c r="C119" s="33"/>
      <c r="D119" s="33"/>
      <c r="E119" s="33"/>
      <c r="F119" s="33"/>
      <c r="G119" s="47"/>
      <c r="H119" s="33"/>
      <c r="I119" s="48"/>
      <c r="J119" s="33"/>
      <c r="K119" s="48"/>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row>
    <row r="120" spans="1:37" x14ac:dyDescent="0.2">
      <c r="A120" s="33"/>
      <c r="B120" s="33"/>
      <c r="C120" s="33"/>
      <c r="D120" s="33"/>
      <c r="E120" s="33"/>
      <c r="F120" s="33"/>
      <c r="G120" s="47"/>
      <c r="H120" s="33"/>
      <c r="I120" s="48"/>
      <c r="J120" s="33"/>
      <c r="K120" s="48"/>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row>
    <row r="121" spans="1:37" x14ac:dyDescent="0.2">
      <c r="A121" s="33"/>
      <c r="B121" s="33"/>
      <c r="C121" s="33"/>
      <c r="D121" s="33"/>
      <c r="E121" s="33"/>
      <c r="F121" s="33"/>
      <c r="G121" s="47"/>
      <c r="H121" s="33"/>
      <c r="I121" s="48"/>
      <c r="J121" s="33"/>
      <c r="K121" s="48"/>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row>
    <row r="122" spans="1:37" x14ac:dyDescent="0.2">
      <c r="A122" s="33"/>
      <c r="B122" s="33"/>
      <c r="C122" s="33"/>
      <c r="D122" s="33"/>
      <c r="E122" s="33"/>
      <c r="F122" s="33"/>
      <c r="G122" s="47"/>
      <c r="H122" s="33"/>
      <c r="I122" s="48"/>
      <c r="J122" s="33"/>
      <c r="K122" s="48"/>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48"/>
      <c r="AK122" s="33"/>
    </row>
    <row r="123" spans="1:37" x14ac:dyDescent="0.2">
      <c r="A123" s="33"/>
      <c r="B123" s="33"/>
      <c r="C123" s="33"/>
      <c r="D123" s="33"/>
      <c r="E123" s="33"/>
      <c r="F123" s="33"/>
      <c r="G123" s="47"/>
      <c r="H123" s="33"/>
      <c r="I123" s="48"/>
      <c r="J123" s="33"/>
      <c r="K123" s="48"/>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row>
    <row r="124" spans="1:37" x14ac:dyDescent="0.2">
      <c r="A124" s="33"/>
      <c r="B124" s="33"/>
      <c r="C124" s="33"/>
      <c r="D124" s="33"/>
      <c r="E124" s="33"/>
      <c r="F124" s="33"/>
      <c r="G124" s="47"/>
      <c r="H124" s="33"/>
      <c r="I124" s="48"/>
      <c r="J124" s="33"/>
      <c r="K124" s="48"/>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row>
    <row r="125" spans="1:37" x14ac:dyDescent="0.2">
      <c r="A125" s="33"/>
      <c r="B125" s="33"/>
      <c r="C125" s="33"/>
      <c r="D125" s="33"/>
      <c r="E125" s="33"/>
      <c r="F125" s="33"/>
      <c r="G125" s="47"/>
      <c r="H125" s="33"/>
      <c r="I125" s="48"/>
      <c r="J125" s="33"/>
      <c r="K125" s="48"/>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row>
    <row r="126" spans="1:37" x14ac:dyDescent="0.2">
      <c r="A126" s="33"/>
      <c r="B126" s="33"/>
      <c r="C126" s="33"/>
      <c r="D126" s="33"/>
      <c r="E126" s="33"/>
      <c r="F126" s="33"/>
      <c r="G126" s="47"/>
      <c r="H126" s="33"/>
      <c r="I126" s="48"/>
      <c r="J126" s="33"/>
      <c r="K126" s="48"/>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row>
    <row r="127" spans="1:37" x14ac:dyDescent="0.2">
      <c r="A127" s="33"/>
      <c r="B127" s="33"/>
      <c r="C127" s="33"/>
      <c r="D127" s="33"/>
      <c r="E127" s="33"/>
      <c r="F127" s="33"/>
      <c r="G127" s="47"/>
      <c r="H127" s="33"/>
      <c r="I127" s="48"/>
      <c r="J127" s="33"/>
      <c r="K127" s="48"/>
      <c r="L127" s="33"/>
      <c r="M127" s="33"/>
      <c r="N127" s="33"/>
      <c r="O127" s="33"/>
      <c r="P127" s="48"/>
      <c r="Q127" s="33"/>
      <c r="R127" s="33"/>
      <c r="S127" s="33"/>
      <c r="T127" s="33"/>
      <c r="U127" s="33"/>
      <c r="V127" s="33"/>
      <c r="W127" s="33"/>
      <c r="X127" s="33"/>
      <c r="Y127" s="33"/>
      <c r="Z127" s="33"/>
      <c r="AA127" s="33"/>
      <c r="AB127" s="33"/>
      <c r="AC127" s="33"/>
      <c r="AD127" s="33"/>
      <c r="AE127" s="33"/>
      <c r="AF127" s="33"/>
      <c r="AG127" s="33"/>
      <c r="AH127" s="33"/>
      <c r="AI127" s="33"/>
      <c r="AJ127" s="33"/>
      <c r="AK127" s="33"/>
    </row>
    <row r="128" spans="1:37" x14ac:dyDescent="0.2">
      <c r="A128" s="33"/>
      <c r="B128" s="33"/>
      <c r="C128" s="33"/>
      <c r="D128" s="33"/>
      <c r="E128" s="33"/>
      <c r="F128" s="33"/>
      <c r="G128" s="47"/>
      <c r="H128" s="33"/>
      <c r="I128" s="48"/>
      <c r="J128" s="33"/>
      <c r="K128" s="48"/>
      <c r="L128" s="33"/>
      <c r="M128" s="33"/>
      <c r="N128" s="33"/>
      <c r="O128" s="33"/>
      <c r="P128" s="48"/>
      <c r="Q128" s="33"/>
      <c r="R128" s="33"/>
      <c r="S128" s="33"/>
      <c r="T128" s="33"/>
      <c r="U128" s="33"/>
      <c r="V128" s="33"/>
      <c r="W128" s="33"/>
      <c r="X128" s="33"/>
      <c r="Y128" s="33"/>
      <c r="Z128" s="33"/>
      <c r="AA128" s="33"/>
      <c r="AB128" s="33"/>
      <c r="AC128" s="33"/>
      <c r="AD128" s="33"/>
      <c r="AE128" s="33"/>
      <c r="AF128" s="33"/>
      <c r="AG128" s="33"/>
      <c r="AH128" s="33"/>
      <c r="AI128" s="33"/>
      <c r="AJ128" s="33"/>
      <c r="AK128" s="33"/>
    </row>
    <row r="129" spans="1:37" x14ac:dyDescent="0.2">
      <c r="A129" s="33"/>
      <c r="B129" s="33"/>
      <c r="C129" s="33"/>
      <c r="D129" s="33"/>
      <c r="E129" s="33"/>
      <c r="F129" s="33"/>
      <c r="G129" s="47"/>
      <c r="H129" s="33"/>
      <c r="I129" s="48"/>
      <c r="J129" s="33"/>
      <c r="K129" s="48"/>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row>
    <row r="130" spans="1:37" x14ac:dyDescent="0.2">
      <c r="A130" s="33"/>
      <c r="B130" s="33"/>
      <c r="C130" s="33"/>
      <c r="D130" s="33"/>
      <c r="E130" s="33"/>
      <c r="F130" s="33"/>
      <c r="G130" s="47"/>
      <c r="H130" s="33"/>
      <c r="I130" s="48"/>
      <c r="J130" s="33"/>
      <c r="K130" s="48"/>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row>
    <row r="131" spans="1:37" x14ac:dyDescent="0.2">
      <c r="A131" s="33"/>
      <c r="B131" s="33"/>
      <c r="C131" s="33"/>
      <c r="D131" s="33"/>
      <c r="E131" s="33"/>
      <c r="F131" s="33"/>
      <c r="G131" s="47"/>
      <c r="H131" s="33"/>
      <c r="I131" s="48"/>
      <c r="J131" s="33"/>
      <c r="K131" s="48"/>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row>
    <row r="132" spans="1:37" x14ac:dyDescent="0.2">
      <c r="A132" s="33"/>
      <c r="B132" s="33"/>
      <c r="C132" s="33"/>
      <c r="D132" s="33"/>
      <c r="E132" s="33"/>
      <c r="F132" s="33"/>
      <c r="G132" s="47"/>
      <c r="H132" s="33"/>
      <c r="I132" s="48"/>
      <c r="J132" s="33"/>
      <c r="K132" s="48"/>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48"/>
      <c r="AK132" s="33"/>
    </row>
    <row r="133" spans="1:37" x14ac:dyDescent="0.2">
      <c r="A133" s="33"/>
      <c r="B133" s="33"/>
      <c r="C133" s="33"/>
      <c r="D133" s="33"/>
      <c r="E133" s="33"/>
      <c r="F133" s="33"/>
      <c r="G133" s="47"/>
      <c r="H133" s="33"/>
      <c r="I133" s="48"/>
      <c r="J133" s="33"/>
      <c r="K133" s="48"/>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row>
    <row r="134" spans="1:37" x14ac:dyDescent="0.2">
      <c r="A134" s="33"/>
      <c r="B134" s="33"/>
      <c r="C134" s="33"/>
      <c r="D134" s="33"/>
      <c r="E134" s="33"/>
      <c r="F134" s="33"/>
      <c r="G134" s="47"/>
      <c r="H134" s="33"/>
      <c r="I134" s="48"/>
      <c r="J134" s="33"/>
      <c r="K134" s="48"/>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row>
    <row r="135" spans="1:37" x14ac:dyDescent="0.2">
      <c r="A135" s="33"/>
      <c r="B135" s="33"/>
      <c r="C135" s="33"/>
      <c r="D135" s="33"/>
      <c r="E135" s="33"/>
      <c r="F135" s="33"/>
      <c r="G135" s="47"/>
      <c r="H135" s="33"/>
      <c r="I135" s="48"/>
      <c r="J135" s="33"/>
      <c r="K135" s="48"/>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row>
    <row r="136" spans="1:37" x14ac:dyDescent="0.2">
      <c r="A136" s="33"/>
      <c r="B136" s="33"/>
      <c r="C136" s="33"/>
      <c r="D136" s="33"/>
      <c r="E136" s="33"/>
      <c r="F136" s="33"/>
      <c r="G136" s="47"/>
      <c r="H136" s="33"/>
      <c r="I136" s="48"/>
      <c r="J136" s="33"/>
      <c r="K136" s="48"/>
      <c r="L136" s="33"/>
      <c r="M136" s="33"/>
      <c r="N136" s="33"/>
      <c r="O136" s="33"/>
      <c r="P136" s="48"/>
      <c r="Q136" s="33"/>
      <c r="R136" s="33"/>
      <c r="S136" s="33"/>
      <c r="T136" s="33"/>
      <c r="U136" s="33"/>
      <c r="V136" s="33"/>
      <c r="W136" s="33"/>
      <c r="X136" s="33"/>
      <c r="Y136" s="33"/>
      <c r="Z136" s="33"/>
      <c r="AA136" s="33"/>
      <c r="AB136" s="33"/>
      <c r="AC136" s="33"/>
      <c r="AD136" s="33"/>
      <c r="AE136" s="33"/>
      <c r="AF136" s="33"/>
      <c r="AG136" s="33"/>
      <c r="AH136" s="33"/>
      <c r="AI136" s="33"/>
      <c r="AJ136" s="33"/>
      <c r="AK136" s="33"/>
    </row>
    <row r="137" spans="1:37" x14ac:dyDescent="0.2">
      <c r="A137" s="33"/>
      <c r="B137" s="33"/>
      <c r="C137" s="33"/>
      <c r="D137" s="33"/>
      <c r="E137" s="33"/>
      <c r="F137" s="33"/>
      <c r="G137" s="47"/>
      <c r="H137" s="33"/>
      <c r="I137" s="48"/>
      <c r="J137" s="33"/>
      <c r="K137" s="48"/>
      <c r="L137" s="33"/>
      <c r="M137" s="33"/>
      <c r="N137" s="33"/>
      <c r="O137" s="33"/>
      <c r="P137" s="48"/>
      <c r="Q137" s="33"/>
      <c r="R137" s="33"/>
      <c r="S137" s="33"/>
      <c r="T137" s="33"/>
      <c r="U137" s="33"/>
      <c r="V137" s="33"/>
      <c r="W137" s="33"/>
      <c r="X137" s="33"/>
      <c r="Y137" s="33"/>
      <c r="Z137" s="33"/>
      <c r="AA137" s="33"/>
      <c r="AB137" s="33"/>
      <c r="AC137" s="33"/>
      <c r="AD137" s="33"/>
      <c r="AE137" s="33"/>
      <c r="AF137" s="33"/>
      <c r="AG137" s="33"/>
      <c r="AH137" s="33"/>
      <c r="AI137" s="33"/>
      <c r="AJ137" s="33"/>
      <c r="AK137" s="33"/>
    </row>
    <row r="138" spans="1:37" x14ac:dyDescent="0.2">
      <c r="A138" s="33"/>
      <c r="B138" s="33"/>
      <c r="C138" s="33"/>
      <c r="D138" s="33"/>
      <c r="E138" s="33"/>
      <c r="F138" s="33"/>
      <c r="G138" s="47"/>
      <c r="H138" s="33"/>
      <c r="I138" s="48"/>
      <c r="J138" s="33"/>
      <c r="K138" s="48"/>
      <c r="L138" s="33"/>
      <c r="M138" s="33"/>
      <c r="N138" s="33"/>
      <c r="O138" s="33"/>
      <c r="P138" s="48"/>
      <c r="Q138" s="33"/>
      <c r="R138" s="33"/>
      <c r="S138" s="33"/>
      <c r="T138" s="33"/>
      <c r="U138" s="33"/>
      <c r="V138" s="33"/>
      <c r="W138" s="33"/>
      <c r="X138" s="33"/>
      <c r="Y138" s="33"/>
      <c r="Z138" s="33"/>
      <c r="AA138" s="33"/>
      <c r="AB138" s="33"/>
      <c r="AC138" s="33"/>
      <c r="AD138" s="33"/>
      <c r="AE138" s="33"/>
      <c r="AF138" s="33"/>
      <c r="AG138" s="33"/>
      <c r="AH138" s="33"/>
      <c r="AI138" s="33"/>
      <c r="AJ138" s="33"/>
      <c r="AK138" s="33"/>
    </row>
    <row r="139" spans="1:37" x14ac:dyDescent="0.2">
      <c r="A139" s="33"/>
      <c r="B139" s="33"/>
      <c r="C139" s="33"/>
      <c r="D139" s="33"/>
      <c r="E139" s="33"/>
      <c r="F139" s="33"/>
      <c r="G139" s="47"/>
      <c r="H139" s="33"/>
      <c r="I139" s="48"/>
      <c r="J139" s="33"/>
      <c r="K139" s="48"/>
      <c r="L139" s="33"/>
      <c r="M139" s="33"/>
      <c r="N139" s="33"/>
      <c r="O139" s="33"/>
      <c r="P139" s="48"/>
      <c r="Q139" s="33"/>
      <c r="R139" s="33"/>
      <c r="S139" s="33"/>
      <c r="T139" s="33"/>
      <c r="U139" s="33"/>
      <c r="V139" s="33"/>
      <c r="W139" s="33"/>
      <c r="X139" s="33"/>
      <c r="Y139" s="33"/>
      <c r="Z139" s="33"/>
      <c r="AA139" s="33"/>
      <c r="AB139" s="33"/>
      <c r="AC139" s="33"/>
      <c r="AD139" s="33"/>
      <c r="AE139" s="33"/>
      <c r="AF139" s="33"/>
      <c r="AG139" s="33"/>
      <c r="AH139" s="33"/>
      <c r="AI139" s="33"/>
      <c r="AJ139" s="33"/>
      <c r="AK139" s="33"/>
    </row>
    <row r="140" spans="1:37" x14ac:dyDescent="0.2">
      <c r="A140" s="33"/>
      <c r="B140" s="33"/>
      <c r="C140" s="33"/>
      <c r="D140" s="33"/>
      <c r="E140" s="33"/>
      <c r="F140" s="33"/>
      <c r="G140" s="47"/>
      <c r="H140" s="33"/>
      <c r="I140" s="48"/>
      <c r="J140" s="33"/>
      <c r="K140" s="48"/>
      <c r="L140" s="33"/>
      <c r="M140" s="33"/>
      <c r="N140" s="33"/>
      <c r="O140" s="33"/>
      <c r="P140" s="48"/>
      <c r="Q140" s="33"/>
      <c r="R140" s="33"/>
      <c r="S140" s="33"/>
      <c r="T140" s="33"/>
      <c r="U140" s="33"/>
      <c r="V140" s="33"/>
      <c r="W140" s="33"/>
      <c r="X140" s="33"/>
      <c r="Y140" s="33"/>
      <c r="Z140" s="33"/>
      <c r="AA140" s="33"/>
      <c r="AB140" s="33"/>
      <c r="AC140" s="33"/>
      <c r="AD140" s="33"/>
      <c r="AE140" s="33"/>
      <c r="AF140" s="33"/>
      <c r="AG140" s="33"/>
      <c r="AH140" s="33"/>
      <c r="AI140" s="33"/>
      <c r="AJ140" s="33"/>
      <c r="AK140" s="33"/>
    </row>
    <row r="141" spans="1:37" x14ac:dyDescent="0.2">
      <c r="A141" s="33"/>
      <c r="B141" s="33"/>
      <c r="C141" s="33"/>
      <c r="D141" s="33"/>
      <c r="E141" s="33"/>
      <c r="F141" s="33"/>
      <c r="G141" s="47"/>
      <c r="H141" s="33"/>
      <c r="I141" s="48"/>
      <c r="J141" s="33"/>
      <c r="K141" s="48"/>
      <c r="L141" s="33"/>
      <c r="M141" s="33"/>
      <c r="N141" s="33"/>
      <c r="O141" s="33"/>
      <c r="P141" s="48"/>
      <c r="Q141" s="33"/>
      <c r="R141" s="33"/>
      <c r="S141" s="33"/>
      <c r="T141" s="33"/>
      <c r="U141" s="33"/>
      <c r="V141" s="33"/>
      <c r="W141" s="33"/>
      <c r="X141" s="33"/>
      <c r="Y141" s="33"/>
      <c r="Z141" s="33"/>
      <c r="AA141" s="33"/>
      <c r="AB141" s="33"/>
      <c r="AC141" s="33"/>
      <c r="AD141" s="33"/>
      <c r="AE141" s="33"/>
      <c r="AF141" s="33"/>
      <c r="AG141" s="33"/>
      <c r="AH141" s="33"/>
      <c r="AI141" s="33"/>
      <c r="AJ141" s="48"/>
      <c r="AK141" s="33"/>
    </row>
    <row r="142" spans="1:37" x14ac:dyDescent="0.2">
      <c r="A142" s="33"/>
      <c r="B142" s="33"/>
      <c r="C142" s="33"/>
      <c r="D142" s="33"/>
      <c r="E142" s="33"/>
      <c r="F142" s="33"/>
      <c r="G142" s="47"/>
      <c r="H142" s="33"/>
      <c r="I142" s="48"/>
      <c r="J142" s="33"/>
      <c r="K142" s="48"/>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48"/>
      <c r="AK142" s="33"/>
    </row>
    <row r="143" spans="1:37" x14ac:dyDescent="0.2">
      <c r="A143" s="33"/>
      <c r="B143" s="33"/>
      <c r="C143" s="33"/>
      <c r="D143" s="33"/>
      <c r="E143" s="33"/>
      <c r="F143" s="33"/>
      <c r="G143" s="47"/>
      <c r="H143" s="33"/>
      <c r="I143" s="48"/>
      <c r="J143" s="33"/>
      <c r="K143" s="48"/>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48"/>
      <c r="AK143" s="33"/>
    </row>
    <row r="144" spans="1:37" x14ac:dyDescent="0.2">
      <c r="A144" s="33"/>
      <c r="B144" s="33"/>
      <c r="C144" s="33"/>
      <c r="D144" s="33"/>
      <c r="E144" s="33"/>
      <c r="F144" s="33"/>
      <c r="G144" s="47"/>
      <c r="H144" s="33"/>
      <c r="I144" s="48"/>
      <c r="J144" s="33"/>
      <c r="K144" s="48"/>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row>
    <row r="145" spans="1:37" x14ac:dyDescent="0.2">
      <c r="A145" s="33"/>
      <c r="B145" s="33"/>
      <c r="C145" s="33"/>
      <c r="D145" s="33"/>
      <c r="E145" s="33"/>
      <c r="F145" s="33"/>
      <c r="G145" s="47"/>
      <c r="H145" s="33"/>
      <c r="I145" s="48"/>
      <c r="J145" s="33"/>
      <c r="K145" s="48"/>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48"/>
      <c r="AK145" s="33"/>
    </row>
    <row r="146" spans="1:37" x14ac:dyDescent="0.2">
      <c r="A146" s="33"/>
      <c r="B146" s="33"/>
      <c r="C146" s="33"/>
      <c r="D146" s="33"/>
      <c r="E146" s="33"/>
      <c r="F146" s="33"/>
      <c r="G146" s="47"/>
      <c r="H146" s="33"/>
      <c r="I146" s="48"/>
      <c r="J146" s="33"/>
      <c r="K146" s="48"/>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row>
    <row r="147" spans="1:37" x14ac:dyDescent="0.2">
      <c r="A147" s="33"/>
      <c r="B147" s="33"/>
      <c r="C147" s="33"/>
      <c r="D147" s="33"/>
      <c r="E147" s="33"/>
      <c r="F147" s="33"/>
      <c r="G147" s="47"/>
      <c r="H147" s="33"/>
      <c r="I147" s="48"/>
      <c r="J147" s="33"/>
      <c r="K147" s="48"/>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row>
    <row r="148" spans="1:37" x14ac:dyDescent="0.2">
      <c r="A148" s="33"/>
      <c r="B148" s="33"/>
      <c r="C148" s="33"/>
      <c r="D148" s="33"/>
      <c r="E148" s="33"/>
      <c r="F148" s="33"/>
      <c r="G148" s="47"/>
      <c r="H148" s="33"/>
      <c r="I148" s="48"/>
      <c r="J148" s="33"/>
      <c r="K148" s="48"/>
      <c r="L148" s="33"/>
      <c r="M148" s="33"/>
      <c r="N148" s="33"/>
      <c r="O148" s="33"/>
      <c r="P148" s="48"/>
      <c r="Q148" s="33"/>
      <c r="R148" s="33"/>
      <c r="S148" s="33"/>
      <c r="T148" s="33"/>
      <c r="U148" s="33"/>
      <c r="V148" s="33"/>
      <c r="W148" s="33"/>
      <c r="X148" s="33"/>
      <c r="Y148" s="33"/>
      <c r="Z148" s="33"/>
      <c r="AA148" s="33"/>
      <c r="AB148" s="33"/>
      <c r="AC148" s="33"/>
      <c r="AD148" s="33"/>
      <c r="AE148" s="33"/>
      <c r="AF148" s="33"/>
      <c r="AG148" s="33"/>
      <c r="AH148" s="33"/>
      <c r="AI148" s="33"/>
      <c r="AJ148" s="48"/>
      <c r="AK148" s="33"/>
    </row>
    <row r="149" spans="1:37" x14ac:dyDescent="0.2">
      <c r="A149" s="33"/>
      <c r="B149" s="33"/>
      <c r="C149" s="33"/>
      <c r="D149" s="33"/>
      <c r="E149" s="33"/>
      <c r="F149" s="33"/>
      <c r="G149" s="47"/>
      <c r="H149" s="33"/>
      <c r="I149" s="48"/>
      <c r="J149" s="33"/>
      <c r="K149" s="48"/>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row>
    <row r="150" spans="1:37" x14ac:dyDescent="0.2">
      <c r="A150" s="33"/>
      <c r="B150" s="33"/>
      <c r="C150" s="33"/>
      <c r="D150" s="33"/>
      <c r="E150" s="33"/>
      <c r="F150" s="33"/>
      <c r="G150" s="47"/>
      <c r="H150" s="33"/>
      <c r="I150" s="48"/>
      <c r="J150" s="33"/>
      <c r="K150" s="48"/>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row>
    <row r="151" spans="1:37" x14ac:dyDescent="0.2">
      <c r="A151" s="33"/>
      <c r="B151" s="33"/>
      <c r="C151" s="33"/>
      <c r="D151" s="33"/>
      <c r="E151" s="33"/>
      <c r="F151" s="33"/>
      <c r="G151" s="47"/>
      <c r="H151" s="33"/>
      <c r="I151" s="48"/>
      <c r="J151" s="33"/>
      <c r="K151" s="48"/>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row>
    <row r="152" spans="1:37" x14ac:dyDescent="0.2">
      <c r="A152" s="33"/>
      <c r="B152" s="33"/>
      <c r="C152" s="33"/>
      <c r="D152" s="33"/>
      <c r="E152" s="33"/>
      <c r="F152" s="33"/>
      <c r="G152" s="47"/>
      <c r="H152" s="33"/>
      <c r="I152" s="48"/>
      <c r="J152" s="33"/>
      <c r="K152" s="48"/>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row>
    <row r="153" spans="1:37" x14ac:dyDescent="0.2">
      <c r="A153" s="33"/>
      <c r="B153" s="33"/>
      <c r="C153" s="33"/>
      <c r="D153" s="33"/>
      <c r="E153" s="33"/>
      <c r="F153" s="33"/>
      <c r="G153" s="47"/>
      <c r="H153" s="33"/>
      <c r="I153" s="48"/>
      <c r="J153" s="33"/>
      <c r="K153" s="48"/>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row>
    <row r="154" spans="1:37" x14ac:dyDescent="0.2">
      <c r="A154" s="33"/>
      <c r="B154" s="33"/>
      <c r="C154" s="33"/>
      <c r="D154" s="33"/>
      <c r="E154" s="33"/>
      <c r="F154" s="33"/>
      <c r="G154" s="47"/>
      <c r="H154" s="33"/>
      <c r="I154" s="48"/>
      <c r="J154" s="33"/>
      <c r="K154" s="48"/>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row>
    <row r="155" spans="1:37" x14ac:dyDescent="0.2">
      <c r="A155" s="33"/>
      <c r="B155" s="33"/>
      <c r="C155" s="33"/>
      <c r="D155" s="33"/>
      <c r="E155" s="33"/>
      <c r="F155" s="33"/>
      <c r="G155" s="47"/>
      <c r="H155" s="33"/>
      <c r="I155" s="48"/>
      <c r="J155" s="33"/>
      <c r="K155" s="48"/>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row>
    <row r="156" spans="1:37" x14ac:dyDescent="0.2">
      <c r="A156" s="33"/>
      <c r="B156" s="33"/>
      <c r="C156" s="33"/>
      <c r="D156" s="33"/>
      <c r="E156" s="33"/>
      <c r="F156" s="33"/>
      <c r="G156" s="47"/>
      <c r="H156" s="33"/>
      <c r="I156" s="48"/>
      <c r="J156" s="33"/>
      <c r="K156" s="48"/>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row>
    <row r="157" spans="1:37" x14ac:dyDescent="0.2">
      <c r="A157" s="33"/>
      <c r="B157" s="33"/>
      <c r="C157" s="33"/>
      <c r="D157" s="33"/>
      <c r="E157" s="33"/>
      <c r="F157" s="33"/>
      <c r="G157" s="47"/>
      <c r="H157" s="33"/>
      <c r="I157" s="48"/>
      <c r="J157" s="33"/>
      <c r="K157" s="48"/>
      <c r="L157" s="33"/>
      <c r="M157" s="33"/>
      <c r="N157" s="33"/>
      <c r="O157" s="33"/>
      <c r="P157" s="48"/>
      <c r="Q157" s="33"/>
      <c r="R157" s="33"/>
      <c r="S157" s="33"/>
      <c r="T157" s="33"/>
      <c r="U157" s="33"/>
      <c r="V157" s="33"/>
      <c r="W157" s="33"/>
      <c r="X157" s="33"/>
      <c r="Y157" s="33"/>
      <c r="Z157" s="33"/>
      <c r="AA157" s="33"/>
      <c r="AB157" s="33"/>
      <c r="AC157" s="33"/>
      <c r="AD157" s="33"/>
      <c r="AE157" s="33"/>
      <c r="AF157" s="33"/>
      <c r="AG157" s="33"/>
      <c r="AH157" s="33"/>
      <c r="AI157" s="33"/>
      <c r="AJ157" s="33"/>
      <c r="AK157" s="33"/>
    </row>
    <row r="158" spans="1:37" x14ac:dyDescent="0.2">
      <c r="A158" s="33"/>
      <c r="B158" s="33"/>
      <c r="C158" s="33"/>
      <c r="D158" s="33"/>
      <c r="E158" s="33"/>
      <c r="F158" s="33"/>
      <c r="G158" s="47"/>
      <c r="H158" s="33"/>
      <c r="I158" s="48"/>
      <c r="J158" s="33"/>
      <c r="K158" s="48"/>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row>
    <row r="159" spans="1:37" x14ac:dyDescent="0.2">
      <c r="A159" s="33"/>
      <c r="B159" s="33"/>
      <c r="C159" s="33"/>
      <c r="D159" s="33"/>
      <c r="E159" s="33"/>
      <c r="F159" s="33"/>
      <c r="G159" s="47"/>
      <c r="H159" s="33"/>
      <c r="I159" s="48"/>
      <c r="J159" s="33"/>
      <c r="K159" s="48"/>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row>
    <row r="160" spans="1:37" x14ac:dyDescent="0.2">
      <c r="A160" s="33"/>
      <c r="B160" s="33"/>
      <c r="C160" s="33"/>
      <c r="D160" s="33"/>
      <c r="E160" s="33"/>
      <c r="F160" s="33"/>
      <c r="G160" s="47"/>
      <c r="H160" s="33"/>
      <c r="I160" s="48"/>
      <c r="J160" s="33"/>
      <c r="K160" s="48"/>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row>
    <row r="161" spans="1:37" x14ac:dyDescent="0.2">
      <c r="A161" s="33"/>
      <c r="B161" s="33"/>
      <c r="C161" s="33"/>
      <c r="D161" s="33"/>
      <c r="E161" s="33"/>
      <c r="F161" s="33"/>
      <c r="G161" s="47"/>
      <c r="H161" s="33"/>
      <c r="I161" s="48"/>
      <c r="J161" s="33"/>
      <c r="K161" s="48"/>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row>
    <row r="162" spans="1:37" x14ac:dyDescent="0.2">
      <c r="A162" s="33"/>
      <c r="B162" s="33"/>
      <c r="C162" s="33"/>
      <c r="D162" s="33"/>
      <c r="E162" s="33"/>
      <c r="F162" s="33"/>
      <c r="G162" s="47"/>
      <c r="H162" s="33"/>
      <c r="I162" s="48"/>
      <c r="J162" s="33"/>
      <c r="K162" s="48"/>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row>
    <row r="163" spans="1:37" x14ac:dyDescent="0.2">
      <c r="A163" s="33"/>
      <c r="B163" s="33"/>
      <c r="C163" s="33"/>
      <c r="D163" s="33"/>
      <c r="E163" s="33"/>
      <c r="F163" s="33"/>
      <c r="G163" s="47"/>
      <c r="H163" s="33"/>
      <c r="I163" s="48"/>
      <c r="J163" s="33"/>
      <c r="K163" s="48"/>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row>
    <row r="164" spans="1:37" x14ac:dyDescent="0.2">
      <c r="A164" s="33"/>
      <c r="B164" s="33"/>
      <c r="C164" s="33"/>
      <c r="D164" s="33"/>
      <c r="E164" s="33"/>
      <c r="F164" s="33"/>
      <c r="G164" s="47"/>
      <c r="H164" s="33"/>
      <c r="I164" s="48"/>
      <c r="J164" s="33"/>
      <c r="K164" s="48"/>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row>
    <row r="165" spans="1:37" x14ac:dyDescent="0.2">
      <c r="A165" s="33"/>
      <c r="B165" s="33"/>
      <c r="C165" s="33"/>
      <c r="D165" s="33"/>
      <c r="E165" s="33"/>
      <c r="F165" s="33"/>
      <c r="G165" s="47"/>
      <c r="H165" s="33"/>
      <c r="I165" s="48"/>
      <c r="J165" s="33"/>
      <c r="K165" s="48"/>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row>
    <row r="166" spans="1:37" x14ac:dyDescent="0.2">
      <c r="A166" s="33"/>
      <c r="B166" s="33"/>
      <c r="C166" s="33"/>
      <c r="D166" s="33"/>
      <c r="E166" s="33"/>
      <c r="F166" s="33"/>
      <c r="G166" s="47"/>
      <c r="H166" s="33"/>
      <c r="I166" s="48"/>
      <c r="J166" s="33"/>
      <c r="K166" s="48"/>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row>
    <row r="167" spans="1:37" x14ac:dyDescent="0.2">
      <c r="A167" s="33"/>
      <c r="B167" s="33"/>
      <c r="C167" s="33"/>
      <c r="D167" s="33"/>
      <c r="E167" s="33"/>
      <c r="F167" s="33"/>
      <c r="G167" s="47"/>
      <c r="H167" s="33"/>
      <c r="I167" s="48"/>
      <c r="J167" s="33"/>
      <c r="K167" s="48"/>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row>
    <row r="168" spans="1:37" x14ac:dyDescent="0.2">
      <c r="A168" s="33"/>
      <c r="B168" s="33"/>
      <c r="C168" s="33"/>
      <c r="D168" s="33"/>
      <c r="E168" s="33"/>
      <c r="F168" s="33"/>
      <c r="G168" s="47"/>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row>
    <row r="169" spans="1:37" x14ac:dyDescent="0.2">
      <c r="A169" s="33"/>
      <c r="B169" s="33"/>
      <c r="C169" s="33"/>
      <c r="D169" s="33"/>
      <c r="E169" s="33"/>
      <c r="F169" s="33"/>
      <c r="G169" s="47"/>
      <c r="H169" s="33"/>
      <c r="I169" s="48"/>
      <c r="J169" s="33"/>
      <c r="K169" s="48"/>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row>
    <row r="170" spans="1:37" x14ac:dyDescent="0.2">
      <c r="A170" s="33"/>
      <c r="B170" s="33"/>
      <c r="C170" s="33"/>
      <c r="D170" s="33"/>
      <c r="E170" s="33"/>
      <c r="F170" s="33"/>
      <c r="G170" s="47"/>
      <c r="H170" s="33"/>
      <c r="I170" s="48"/>
      <c r="J170" s="33"/>
      <c r="K170" s="48"/>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row>
    <row r="171" spans="1:37" x14ac:dyDescent="0.2">
      <c r="A171" s="33"/>
      <c r="B171" s="33"/>
      <c r="C171" s="33"/>
      <c r="D171" s="33"/>
      <c r="E171" s="33"/>
      <c r="F171" s="33"/>
      <c r="G171" s="47"/>
      <c r="H171" s="33"/>
      <c r="I171" s="48"/>
      <c r="J171" s="33"/>
      <c r="K171" s="48"/>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row>
    <row r="172" spans="1:37" x14ac:dyDescent="0.2">
      <c r="A172" s="33"/>
      <c r="B172" s="33"/>
      <c r="C172" s="33"/>
      <c r="D172" s="33"/>
      <c r="E172" s="33"/>
      <c r="F172" s="33"/>
      <c r="G172" s="47"/>
      <c r="H172" s="33"/>
      <c r="I172" s="48"/>
      <c r="J172" s="33"/>
      <c r="K172" s="48"/>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row>
    <row r="173" spans="1:37" x14ac:dyDescent="0.2">
      <c r="A173" s="33"/>
      <c r="B173" s="33"/>
      <c r="C173" s="33"/>
      <c r="D173" s="33"/>
      <c r="E173" s="33"/>
      <c r="F173" s="33"/>
      <c r="G173" s="47"/>
      <c r="H173" s="33"/>
      <c r="I173" s="48"/>
      <c r="J173" s="33"/>
      <c r="K173" s="48"/>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row>
    <row r="174" spans="1:37" x14ac:dyDescent="0.2">
      <c r="A174" s="33"/>
      <c r="B174" s="33"/>
      <c r="C174" s="33"/>
      <c r="D174" s="33"/>
      <c r="E174" s="33"/>
      <c r="F174" s="33"/>
      <c r="G174" s="47"/>
      <c r="H174" s="33"/>
      <c r="I174" s="48"/>
      <c r="J174" s="33"/>
      <c r="K174" s="48"/>
      <c r="L174" s="33"/>
      <c r="M174" s="33"/>
      <c r="N174" s="33"/>
      <c r="O174" s="33"/>
      <c r="P174" s="48"/>
      <c r="Q174" s="33"/>
      <c r="R174" s="33"/>
      <c r="S174" s="33"/>
      <c r="T174" s="33"/>
      <c r="U174" s="33"/>
      <c r="V174" s="33"/>
      <c r="W174" s="33"/>
      <c r="X174" s="33"/>
      <c r="Y174" s="33"/>
      <c r="Z174" s="33"/>
      <c r="AA174" s="33"/>
      <c r="AB174" s="33"/>
      <c r="AC174" s="33"/>
      <c r="AD174" s="33"/>
      <c r="AE174" s="33"/>
      <c r="AF174" s="33"/>
      <c r="AG174" s="33"/>
      <c r="AH174" s="33"/>
      <c r="AI174" s="33"/>
      <c r="AJ174" s="33"/>
      <c r="AK174" s="33"/>
    </row>
    <row r="175" spans="1:37" x14ac:dyDescent="0.2">
      <c r="A175" s="33"/>
      <c r="B175" s="33"/>
      <c r="C175" s="33"/>
      <c r="D175" s="33"/>
      <c r="E175" s="33"/>
      <c r="F175" s="33"/>
      <c r="G175" s="47"/>
      <c r="H175" s="33"/>
      <c r="I175" s="48"/>
      <c r="J175" s="33"/>
      <c r="K175" s="48"/>
      <c r="L175" s="33"/>
      <c r="M175" s="33"/>
      <c r="N175" s="33"/>
      <c r="O175" s="33"/>
      <c r="P175" s="48"/>
      <c r="Q175" s="33"/>
      <c r="R175" s="33"/>
      <c r="S175" s="33"/>
      <c r="T175" s="33"/>
      <c r="U175" s="33"/>
      <c r="V175" s="33"/>
      <c r="W175" s="33"/>
      <c r="X175" s="33"/>
      <c r="Y175" s="33"/>
      <c r="Z175" s="33"/>
      <c r="AA175" s="33"/>
      <c r="AB175" s="33"/>
      <c r="AC175" s="33"/>
      <c r="AD175" s="33"/>
      <c r="AE175" s="33"/>
      <c r="AF175" s="33"/>
      <c r="AG175" s="33"/>
      <c r="AH175" s="33"/>
      <c r="AI175" s="33"/>
      <c r="AJ175" s="33"/>
      <c r="AK175" s="33"/>
    </row>
    <row r="176" spans="1:37" x14ac:dyDescent="0.2">
      <c r="A176" s="33"/>
      <c r="B176" s="33"/>
      <c r="C176" s="33"/>
      <c r="D176" s="33"/>
      <c r="E176" s="33"/>
      <c r="F176" s="33"/>
      <c r="G176" s="47"/>
      <c r="H176" s="33"/>
      <c r="I176" s="48"/>
      <c r="J176" s="33"/>
      <c r="K176" s="48"/>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row>
    <row r="177" spans="1:37" x14ac:dyDescent="0.2">
      <c r="A177" s="33"/>
      <c r="B177" s="33"/>
      <c r="C177" s="33"/>
      <c r="D177" s="33"/>
      <c r="E177" s="33"/>
      <c r="F177" s="33"/>
      <c r="G177" s="47"/>
      <c r="H177" s="33"/>
      <c r="I177" s="48"/>
      <c r="J177" s="33"/>
      <c r="K177" s="48"/>
      <c r="L177" s="33"/>
      <c r="M177" s="33"/>
      <c r="N177" s="33"/>
      <c r="O177" s="33"/>
      <c r="P177" s="48"/>
      <c r="Q177" s="33"/>
      <c r="R177" s="33"/>
      <c r="S177" s="33"/>
      <c r="T177" s="33"/>
      <c r="U177" s="33"/>
      <c r="V177" s="33"/>
      <c r="W177" s="33"/>
      <c r="X177" s="33"/>
      <c r="Y177" s="33"/>
      <c r="Z177" s="33"/>
      <c r="AA177" s="33"/>
      <c r="AB177" s="33"/>
      <c r="AC177" s="33"/>
      <c r="AD177" s="33"/>
      <c r="AE177" s="33"/>
      <c r="AF177" s="33"/>
      <c r="AG177" s="33"/>
      <c r="AH177" s="33"/>
      <c r="AI177" s="33"/>
      <c r="AJ177" s="33"/>
      <c r="AK177" s="33"/>
    </row>
    <row r="178" spans="1:37" x14ac:dyDescent="0.2">
      <c r="A178" s="33"/>
      <c r="B178" s="33"/>
      <c r="C178" s="33"/>
      <c r="D178" s="33"/>
      <c r="E178" s="33"/>
      <c r="F178" s="33"/>
      <c r="G178" s="47"/>
      <c r="H178" s="33"/>
      <c r="I178" s="48"/>
      <c r="J178" s="33"/>
      <c r="K178" s="48"/>
      <c r="L178" s="33"/>
      <c r="M178" s="33"/>
      <c r="N178" s="33"/>
      <c r="O178" s="33"/>
      <c r="P178" s="48"/>
      <c r="Q178" s="33"/>
      <c r="R178" s="33"/>
      <c r="S178" s="33"/>
      <c r="T178" s="33"/>
      <c r="U178" s="33"/>
      <c r="V178" s="33"/>
      <c r="W178" s="33"/>
      <c r="X178" s="33"/>
      <c r="Y178" s="33"/>
      <c r="Z178" s="33"/>
      <c r="AA178" s="33"/>
      <c r="AB178" s="33"/>
      <c r="AC178" s="33"/>
      <c r="AD178" s="33"/>
      <c r="AE178" s="33"/>
      <c r="AF178" s="33"/>
      <c r="AG178" s="33"/>
      <c r="AH178" s="33"/>
      <c r="AI178" s="33"/>
      <c r="AJ178" s="33"/>
      <c r="AK178" s="33"/>
    </row>
    <row r="179" spans="1:37" x14ac:dyDescent="0.2">
      <c r="A179" s="33"/>
      <c r="B179" s="33"/>
      <c r="C179" s="33"/>
      <c r="D179" s="33"/>
      <c r="E179" s="33"/>
      <c r="F179" s="33"/>
      <c r="G179" s="47"/>
      <c r="H179" s="33"/>
      <c r="I179" s="48"/>
      <c r="J179" s="33"/>
      <c r="K179" s="48"/>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row>
    <row r="180" spans="1:37" x14ac:dyDescent="0.2">
      <c r="A180" s="33"/>
      <c r="B180" s="33"/>
      <c r="C180" s="33"/>
      <c r="D180" s="33"/>
      <c r="E180" s="33"/>
      <c r="F180" s="33"/>
      <c r="G180" s="47"/>
      <c r="H180" s="33"/>
      <c r="I180" s="48"/>
      <c r="J180" s="33"/>
      <c r="K180" s="48"/>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row>
    <row r="181" spans="1:37" x14ac:dyDescent="0.2">
      <c r="A181" s="33"/>
      <c r="B181" s="49"/>
      <c r="C181" s="33"/>
      <c r="D181" s="33"/>
      <c r="E181" s="33"/>
      <c r="F181" s="33"/>
      <c r="G181" s="47"/>
      <c r="H181" s="33"/>
      <c r="I181" s="48"/>
      <c r="J181" s="33"/>
      <c r="K181" s="48"/>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row>
    <row r="182" spans="1:37" x14ac:dyDescent="0.2">
      <c r="A182" s="33"/>
      <c r="B182" s="33"/>
      <c r="C182" s="33"/>
      <c r="D182" s="33"/>
      <c r="E182" s="33"/>
      <c r="F182" s="33"/>
      <c r="G182" s="47"/>
      <c r="H182" s="33"/>
      <c r="I182" s="48"/>
      <c r="J182" s="33"/>
      <c r="K182" s="48"/>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row>
    <row r="183" spans="1:37" x14ac:dyDescent="0.2">
      <c r="A183" s="33"/>
      <c r="B183" s="33"/>
      <c r="C183" s="33"/>
      <c r="D183" s="33"/>
      <c r="E183" s="33"/>
      <c r="F183" s="33"/>
      <c r="G183" s="47"/>
      <c r="H183" s="33"/>
      <c r="I183" s="48"/>
      <c r="J183" s="33"/>
      <c r="K183" s="48"/>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row>
    <row r="184" spans="1:37" x14ac:dyDescent="0.2">
      <c r="A184" s="33"/>
      <c r="B184" s="33"/>
      <c r="C184" s="33"/>
      <c r="D184" s="33"/>
      <c r="E184" s="33"/>
      <c r="F184" s="33"/>
      <c r="G184" s="47"/>
      <c r="H184" s="33"/>
      <c r="I184" s="48"/>
      <c r="J184" s="33"/>
      <c r="K184" s="48"/>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row>
    <row r="185" spans="1:37" x14ac:dyDescent="0.2">
      <c r="A185" s="33"/>
      <c r="B185" s="33"/>
      <c r="C185" s="33"/>
      <c r="D185" s="33"/>
      <c r="E185" s="33"/>
      <c r="F185" s="33"/>
      <c r="G185" s="47"/>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row>
    <row r="186" spans="1:37" x14ac:dyDescent="0.2">
      <c r="A186" s="33"/>
      <c r="B186" s="33"/>
      <c r="C186" s="33"/>
      <c r="D186" s="33"/>
      <c r="E186" s="33"/>
      <c r="F186" s="33"/>
      <c r="G186" s="47"/>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row>
    <row r="187" spans="1:37" x14ac:dyDescent="0.2">
      <c r="A187" s="33"/>
      <c r="B187" s="33"/>
      <c r="C187" s="33"/>
      <c r="D187" s="33"/>
      <c r="E187" s="33"/>
      <c r="F187" s="33"/>
      <c r="G187" s="47"/>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row>
    <row r="188" spans="1:37" x14ac:dyDescent="0.2">
      <c r="A188" s="33"/>
      <c r="B188" s="33"/>
      <c r="C188" s="33"/>
      <c r="D188" s="33"/>
      <c r="E188" s="33"/>
      <c r="F188" s="33"/>
      <c r="G188" s="47"/>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row>
    <row r="189" spans="1:37" x14ac:dyDescent="0.2">
      <c r="A189" s="33"/>
      <c r="B189" s="33"/>
      <c r="C189" s="33"/>
      <c r="D189" s="33"/>
      <c r="E189" s="33"/>
      <c r="F189" s="33"/>
      <c r="G189" s="47"/>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row>
    <row r="190" spans="1:37" x14ac:dyDescent="0.2">
      <c r="A190" s="33"/>
      <c r="B190" s="33"/>
      <c r="C190" s="33"/>
      <c r="D190" s="33"/>
      <c r="E190" s="33"/>
      <c r="F190" s="33"/>
      <c r="G190" s="47"/>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row>
    <row r="191" spans="1:37" x14ac:dyDescent="0.2">
      <c r="A191" s="33"/>
      <c r="B191" s="33"/>
      <c r="C191" s="33"/>
      <c r="D191" s="33"/>
      <c r="E191" s="33"/>
      <c r="F191" s="33"/>
      <c r="G191" s="47"/>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row>
    <row r="192" spans="1:37" x14ac:dyDescent="0.2">
      <c r="G192" s="47"/>
      <c r="O192" s="46"/>
    </row>
    <row r="193" spans="7:15" x14ac:dyDescent="0.2">
      <c r="G193" s="47"/>
      <c r="O193" s="46"/>
    </row>
    <row r="194" spans="7:15" x14ac:dyDescent="0.2">
      <c r="G194" s="47"/>
      <c r="O194" s="46"/>
    </row>
    <row r="195" spans="7:15" x14ac:dyDescent="0.2">
      <c r="G195" s="47"/>
      <c r="O195" s="46"/>
    </row>
    <row r="196" spans="7:15" x14ac:dyDescent="0.2">
      <c r="G196" s="47"/>
      <c r="O196" s="46"/>
    </row>
    <row r="197" spans="7:15" x14ac:dyDescent="0.2">
      <c r="G197" s="47"/>
      <c r="O197" s="46"/>
    </row>
    <row r="198" spans="7:15" x14ac:dyDescent="0.2">
      <c r="G198" s="47"/>
      <c r="O198" s="46"/>
    </row>
    <row r="199" spans="7:15" x14ac:dyDescent="0.2">
      <c r="G199" s="47"/>
      <c r="O199" s="46"/>
    </row>
    <row r="200" spans="7:15" x14ac:dyDescent="0.2">
      <c r="G200" s="47"/>
      <c r="O200" s="46"/>
    </row>
    <row r="201" spans="7:15" x14ac:dyDescent="0.2">
      <c r="G201" s="47"/>
      <c r="O201" s="46"/>
    </row>
    <row r="202" spans="7:15" x14ac:dyDescent="0.2">
      <c r="G202" s="47"/>
      <c r="O202" s="46"/>
    </row>
    <row r="203" spans="7:15" x14ac:dyDescent="0.2">
      <c r="G203" s="47"/>
      <c r="O203" s="46"/>
    </row>
    <row r="204" spans="7:15" x14ac:dyDescent="0.2">
      <c r="G204" s="47"/>
      <c r="O204" s="46"/>
    </row>
    <row r="205" spans="7:15" x14ac:dyDescent="0.2">
      <c r="G205" s="47"/>
      <c r="O205" s="46"/>
    </row>
    <row r="206" spans="7:15" x14ac:dyDescent="0.2">
      <c r="G206" s="47"/>
      <c r="O206" s="46"/>
    </row>
    <row r="207" spans="7:15" x14ac:dyDescent="0.2">
      <c r="G207" s="47"/>
      <c r="O207" s="46"/>
    </row>
    <row r="208" spans="7:15" x14ac:dyDescent="0.2">
      <c r="G208" s="47"/>
      <c r="O208" s="46"/>
    </row>
    <row r="209" spans="7:15" x14ac:dyDescent="0.2">
      <c r="G209" s="47"/>
      <c r="O209" s="46"/>
    </row>
    <row r="210" spans="7:15" x14ac:dyDescent="0.2">
      <c r="G210" s="47"/>
      <c r="O210" s="46"/>
    </row>
    <row r="211" spans="7:15" x14ac:dyDescent="0.2">
      <c r="G211" s="47"/>
      <c r="O211" s="46"/>
    </row>
    <row r="212" spans="7:15" x14ac:dyDescent="0.2">
      <c r="G212" s="47"/>
      <c r="O212" s="46"/>
    </row>
    <row r="213" spans="7:15" x14ac:dyDescent="0.2">
      <c r="G213" s="47"/>
      <c r="O213" s="46"/>
    </row>
    <row r="214" spans="7:15" x14ac:dyDescent="0.2">
      <c r="G214" s="47"/>
      <c r="O214" s="46"/>
    </row>
    <row r="215" spans="7:15" x14ac:dyDescent="0.2">
      <c r="G215" s="47"/>
      <c r="O215" s="46"/>
    </row>
    <row r="216" spans="7:15" x14ac:dyDescent="0.2">
      <c r="G216" s="47"/>
      <c r="O216" s="46"/>
    </row>
    <row r="217" spans="7:15" x14ac:dyDescent="0.2">
      <c r="G217" s="47"/>
      <c r="O217" s="46"/>
    </row>
    <row r="218" spans="7:15" x14ac:dyDescent="0.2">
      <c r="G218" s="47"/>
      <c r="O218" s="46"/>
    </row>
    <row r="219" spans="7:15" x14ac:dyDescent="0.2">
      <c r="G219" s="47"/>
      <c r="O219" s="46"/>
    </row>
    <row r="220" spans="7:15" x14ac:dyDescent="0.2">
      <c r="G220" s="47"/>
    </row>
    <row r="221" spans="7:15" x14ac:dyDescent="0.2">
      <c r="G221" s="47"/>
    </row>
    <row r="222" spans="7:15" x14ac:dyDescent="0.2">
      <c r="G222" s="47"/>
    </row>
    <row r="223" spans="7:15" x14ac:dyDescent="0.2">
      <c r="G223" s="47"/>
    </row>
    <row r="224" spans="7:15" x14ac:dyDescent="0.2">
      <c r="G224" s="47"/>
    </row>
    <row r="225" spans="1:37" x14ac:dyDescent="0.2">
      <c r="G225" s="47"/>
    </row>
    <row r="226" spans="1:37" x14ac:dyDescent="0.2">
      <c r="G226" s="47"/>
    </row>
    <row r="227" spans="1:37" x14ac:dyDescent="0.2">
      <c r="G227" s="47"/>
    </row>
    <row r="228" spans="1:37" x14ac:dyDescent="0.2">
      <c r="G228" s="47"/>
    </row>
    <row r="229" spans="1:37" x14ac:dyDescent="0.2">
      <c r="A229" s="33"/>
      <c r="B229" s="33"/>
      <c r="C229" s="33"/>
      <c r="D229" s="33"/>
      <c r="E229" s="33"/>
      <c r="F229" s="33"/>
      <c r="G229" s="147"/>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row>
    <row r="230" spans="1:37" x14ac:dyDescent="0.2">
      <c r="A230" s="33"/>
      <c r="B230" s="33"/>
      <c r="C230" s="33"/>
      <c r="D230" s="33"/>
      <c r="E230" s="33"/>
      <c r="F230" s="33"/>
      <c r="G230" s="147"/>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row>
    <row r="231" spans="1:37" x14ac:dyDescent="0.2">
      <c r="A231" s="33"/>
      <c r="B231" s="33"/>
      <c r="C231" s="33"/>
      <c r="D231" s="33"/>
      <c r="E231" s="33"/>
      <c r="F231" s="33"/>
      <c r="G231" s="147"/>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row>
    <row r="232" spans="1:37" x14ac:dyDescent="0.2">
      <c r="A232" s="33"/>
      <c r="B232" s="33"/>
      <c r="C232" s="33"/>
      <c r="D232" s="33"/>
      <c r="E232" s="33"/>
      <c r="F232" s="33"/>
      <c r="G232" s="147"/>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row>
    <row r="233" spans="1:37" x14ac:dyDescent="0.2">
      <c r="A233" s="33"/>
      <c r="B233" s="33"/>
      <c r="C233" s="33"/>
      <c r="D233" s="33"/>
      <c r="E233" s="33"/>
      <c r="F233" s="33"/>
      <c r="G233" s="147"/>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row>
    <row r="234" spans="1:37" ht="16" x14ac:dyDescent="0.2">
      <c r="A234" s="50"/>
      <c r="B234" s="50"/>
      <c r="C234" s="50"/>
      <c r="D234" s="50"/>
      <c r="E234" s="50"/>
      <c r="F234" s="50"/>
      <c r="G234" s="47"/>
      <c r="H234" s="50"/>
      <c r="I234" s="33"/>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row>
    <row r="235" spans="1:37" x14ac:dyDescent="0.2">
      <c r="G235" s="47"/>
    </row>
    <row r="236" spans="1:37" x14ac:dyDescent="0.2">
      <c r="G236" s="47"/>
    </row>
    <row r="237" spans="1:37" x14ac:dyDescent="0.2">
      <c r="G237" s="47"/>
    </row>
    <row r="238" spans="1:37" x14ac:dyDescent="0.2">
      <c r="G238" s="47"/>
    </row>
    <row r="239" spans="1:37" x14ac:dyDescent="0.2">
      <c r="G239" s="47"/>
    </row>
    <row r="240" spans="1:37" x14ac:dyDescent="0.2">
      <c r="G240" s="47"/>
    </row>
    <row r="241" spans="7:7" x14ac:dyDescent="0.2">
      <c r="G241" s="47"/>
    </row>
    <row r="242" spans="7:7" x14ac:dyDescent="0.2">
      <c r="G242" s="47"/>
    </row>
    <row r="243" spans="7:7" x14ac:dyDescent="0.2">
      <c r="G243" s="47"/>
    </row>
    <row r="244" spans="7:7" x14ac:dyDescent="0.2">
      <c r="G244" s="47"/>
    </row>
    <row r="245" spans="7:7" x14ac:dyDescent="0.2">
      <c r="G245" s="47"/>
    </row>
    <row r="246" spans="7:7" x14ac:dyDescent="0.2">
      <c r="G246" s="47"/>
    </row>
    <row r="247" spans="7:7" x14ac:dyDescent="0.2">
      <c r="G247" s="47"/>
    </row>
    <row r="248" spans="7:7" x14ac:dyDescent="0.2">
      <c r="G248" s="47"/>
    </row>
  </sheetData>
  <mergeCells count="1">
    <mergeCell ref="A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7"/>
  <sheetViews>
    <sheetView zoomScale="120" zoomScaleNormal="120" workbookViewId="0">
      <pane ySplit="1" topLeftCell="A2" activePane="bottomLeft" state="frozen"/>
      <selection pane="bottomLeft" activeCell="A20" sqref="A20"/>
    </sheetView>
  </sheetViews>
  <sheetFormatPr baseColWidth="10" defaultColWidth="8.83203125" defaultRowHeight="15" x14ac:dyDescent="0.2"/>
  <cols>
    <col min="1" max="1" width="12.5" customWidth="1"/>
    <col min="2" max="2" width="15" customWidth="1"/>
    <col min="3" max="3" width="36.5" customWidth="1"/>
    <col min="4" max="4" width="37.6640625" customWidth="1"/>
    <col min="5" max="5" width="13" customWidth="1"/>
    <col min="6" max="6" width="15.6640625" customWidth="1"/>
    <col min="7" max="10" width="10.1640625" customWidth="1"/>
    <col min="11" max="11" width="14.5" customWidth="1"/>
    <col min="12" max="12" width="16.5" customWidth="1"/>
    <col min="13" max="13" width="11.33203125" customWidth="1"/>
  </cols>
  <sheetData>
    <row r="1" spans="1:13" s="55" customFormat="1" ht="51" customHeight="1" thickBot="1" x14ac:dyDescent="0.25">
      <c r="A1" s="52" t="s">
        <v>69</v>
      </c>
      <c r="B1" s="52" t="s">
        <v>70</v>
      </c>
      <c r="C1" s="52" t="s">
        <v>71</v>
      </c>
      <c r="D1" s="53" t="s">
        <v>72</v>
      </c>
      <c r="E1" s="52" t="s">
        <v>73</v>
      </c>
      <c r="F1" s="54" t="s">
        <v>74</v>
      </c>
      <c r="G1" s="52" t="s">
        <v>75</v>
      </c>
      <c r="H1" s="52" t="s">
        <v>76</v>
      </c>
      <c r="I1" s="52" t="s">
        <v>77</v>
      </c>
      <c r="J1" s="52" t="s">
        <v>78</v>
      </c>
      <c r="K1" s="52" t="s">
        <v>79</v>
      </c>
      <c r="L1" s="52" t="s">
        <v>80</v>
      </c>
      <c r="M1" s="54" t="s">
        <v>81</v>
      </c>
    </row>
    <row r="2" spans="1:13" x14ac:dyDescent="0.2">
      <c r="A2" s="56" t="s">
        <v>82</v>
      </c>
      <c r="B2" s="57">
        <f>'FB adatok rögzítése '!G3</f>
        <v>0</v>
      </c>
      <c r="C2" s="58">
        <f>'FB adatok rögzítése '!B3</f>
        <v>0</v>
      </c>
      <c r="D2" s="58">
        <f>'FB adatok rögzítése '!C3</f>
        <v>0</v>
      </c>
      <c r="E2" s="56">
        <f>'FB adatok rögzítése '!D3</f>
        <v>0</v>
      </c>
      <c r="F2" s="59">
        <f>IF('FB adatok rögzítése '!I3="",0,'FB adatok rögzítése '!I3)</f>
        <v>0</v>
      </c>
      <c r="G2" s="59">
        <f>IF('FB adatok rögzítése '!P3="",0,'FB adatok rögzítése '!P3)</f>
        <v>0</v>
      </c>
      <c r="H2" s="59">
        <f>IF('FB adatok rögzítése '!AI3="",0,'FB adatok rögzítése '!AI3)</f>
        <v>0</v>
      </c>
      <c r="I2" s="59">
        <f>IF('FB adatok rögzítése '!AJ3="",0,'FB adatok rögzítése '!AJ3)</f>
        <v>0</v>
      </c>
      <c r="J2" s="59">
        <f>IF('FB adatok rögzítése '!AK3="",0,'FB adatok rögzítése '!AK3)</f>
        <v>0</v>
      </c>
      <c r="K2" s="59">
        <f>'FB adatok rögzítése '!AC3+'FB adatok rögzítése '!AE3</f>
        <v>0</v>
      </c>
      <c r="L2" s="60" t="str">
        <f>IF(Facebook[[#This Row],[Reach (number)]]=0,"NA",Facebook[[#This Row],[N. of engaged people]]/Facebook[[#This Row],[Reach (number)]])</f>
        <v>NA</v>
      </c>
      <c r="M2" s="61">
        <f>IF('FB adatok rögzítése '!O3="",0,'FB adatok rögzítése '!O3)</f>
        <v>0</v>
      </c>
    </row>
    <row r="3" spans="1:13" x14ac:dyDescent="0.2">
      <c r="A3" s="56" t="s">
        <v>83</v>
      </c>
      <c r="B3" s="57">
        <f>'FB adatok rögzítése '!G4</f>
        <v>0</v>
      </c>
      <c r="C3" s="58">
        <f>'FB adatok rögzítése '!B4</f>
        <v>0</v>
      </c>
      <c r="D3" s="58">
        <f>'FB adatok rögzítése '!C4</f>
        <v>0</v>
      </c>
      <c r="E3" s="58">
        <f>'FB adatok rögzítése '!D4</f>
        <v>0</v>
      </c>
      <c r="F3" s="63">
        <f>IF('FB adatok rögzítése '!I4="",0,'FB adatok rögzítése '!I4)</f>
        <v>0</v>
      </c>
      <c r="G3" s="63">
        <f>IF('FB adatok rögzítése '!P4="",0,'FB adatok rögzítése '!P4)</f>
        <v>0</v>
      </c>
      <c r="H3" s="63">
        <f>IF('FB adatok rögzítése '!AI4="",0,'FB adatok rögzítése '!AI4)</f>
        <v>0</v>
      </c>
      <c r="I3" s="63">
        <f>IF('FB adatok rögzítése '!AJ4="",0,'FB adatok rögzítése '!AJ4)</f>
        <v>0</v>
      </c>
      <c r="J3" s="63">
        <f>IF('FB adatok rögzítése '!AK4="",0,'FB adatok rögzítése '!AK4)</f>
        <v>0</v>
      </c>
      <c r="K3" s="63">
        <f>'FB adatok rögzítése '!AC4+'FB adatok rögzítése '!AE4</f>
        <v>0</v>
      </c>
      <c r="L3" s="64" t="str">
        <f>IF(Facebook[[#This Row],[Reach (number)]]=0,"NA",Facebook[[#This Row],[N. of engaged people]]/Facebook[[#This Row],[Reach (number)]])</f>
        <v>NA</v>
      </c>
      <c r="M3" s="65">
        <f>IF('FB adatok rögzítése '!O4="",0,'FB adatok rögzítése '!O4)</f>
        <v>0</v>
      </c>
    </row>
    <row r="4" spans="1:13" x14ac:dyDescent="0.2">
      <c r="A4" s="56" t="s">
        <v>84</v>
      </c>
      <c r="B4" s="57">
        <f>'FB adatok rögzítése '!G5</f>
        <v>0</v>
      </c>
      <c r="C4" s="58">
        <f>'FB adatok rögzítése '!B5</f>
        <v>0</v>
      </c>
      <c r="D4" s="58">
        <f>'FB adatok rögzítése '!C5</f>
        <v>0</v>
      </c>
      <c r="E4" s="58">
        <f>'FB adatok rögzítése '!D5</f>
        <v>0</v>
      </c>
      <c r="F4" s="63">
        <f>IF('FB adatok rögzítése '!I5="",0,'FB adatok rögzítése '!I5)</f>
        <v>0</v>
      </c>
      <c r="G4" s="63">
        <f>IF('FB adatok rögzítése '!P5="",0,'FB adatok rögzítése '!P5)</f>
        <v>0</v>
      </c>
      <c r="H4" s="63">
        <f>IF('FB adatok rögzítése '!AI5="",0,'FB adatok rögzítése '!AI5)</f>
        <v>0</v>
      </c>
      <c r="I4" s="63">
        <f>IF('FB adatok rögzítése '!AJ5="",0,'FB adatok rögzítése '!AJ5)</f>
        <v>0</v>
      </c>
      <c r="J4" s="63">
        <f>IF('FB adatok rögzítése '!AK5="",0,'FB adatok rögzítése '!AK5)</f>
        <v>0</v>
      </c>
      <c r="K4" s="63">
        <f>'FB adatok rögzítése '!AC5+'FB adatok rögzítése '!AE5</f>
        <v>0</v>
      </c>
      <c r="L4" s="64" t="str">
        <f>IF(Facebook[[#This Row],[Reach (number)]]=0,"NA",Facebook[[#This Row],[N. of engaged people]]/Facebook[[#This Row],[Reach (number)]])</f>
        <v>NA</v>
      </c>
      <c r="M4" s="65">
        <f>IF('FB adatok rögzítése '!O5="",0,'FB adatok rögzítése '!O5)</f>
        <v>0</v>
      </c>
    </row>
    <row r="5" spans="1:13" x14ac:dyDescent="0.2">
      <c r="A5" s="56" t="s">
        <v>85</v>
      </c>
      <c r="B5" s="57">
        <f>'FB adatok rögzítése '!G6</f>
        <v>0</v>
      </c>
      <c r="C5" s="58">
        <f>'FB adatok rögzítése '!B6</f>
        <v>0</v>
      </c>
      <c r="D5" s="58">
        <f>'FB adatok rögzítése '!C6</f>
        <v>0</v>
      </c>
      <c r="E5" s="58">
        <f>'FB adatok rögzítése '!D6</f>
        <v>0</v>
      </c>
      <c r="F5" s="63">
        <f>IF('FB adatok rögzítése '!I6="",0,'FB adatok rögzítése '!I6)</f>
        <v>0</v>
      </c>
      <c r="G5" s="63">
        <f>IF('FB adatok rögzítése '!P6="",0,'FB adatok rögzítése '!P6)</f>
        <v>0</v>
      </c>
      <c r="H5" s="63">
        <f>IF('FB adatok rögzítése '!AI6="",0,'FB adatok rögzítése '!AI6)</f>
        <v>0</v>
      </c>
      <c r="I5" s="63">
        <f>IF('FB adatok rögzítése '!AJ6="",0,'FB adatok rögzítése '!AJ6)</f>
        <v>0</v>
      </c>
      <c r="J5" s="63">
        <f>IF('FB adatok rögzítése '!AK6="",0,'FB adatok rögzítése '!AK6)</f>
        <v>0</v>
      </c>
      <c r="K5" s="63">
        <f>'FB adatok rögzítése '!AC6+'FB adatok rögzítése '!AE6</f>
        <v>0</v>
      </c>
      <c r="L5" s="64" t="str">
        <f>IF(Facebook[[#This Row],[Reach (number)]]=0,"NA",Facebook[[#This Row],[N. of engaged people]]/Facebook[[#This Row],[Reach (number)]])</f>
        <v>NA</v>
      </c>
      <c r="M5" s="65">
        <f>IF('FB adatok rögzítése '!O6="",0,'FB adatok rögzítése '!O6)</f>
        <v>0</v>
      </c>
    </row>
    <row r="6" spans="1:13" x14ac:dyDescent="0.2">
      <c r="A6" s="56" t="s">
        <v>86</v>
      </c>
      <c r="B6" s="57">
        <f>'FB adatok rögzítése '!G7</f>
        <v>0</v>
      </c>
      <c r="C6" s="58">
        <f>'FB adatok rögzítése '!B7</f>
        <v>0</v>
      </c>
      <c r="D6" s="58">
        <f>'FB adatok rögzítése '!C7</f>
        <v>0</v>
      </c>
      <c r="E6" s="58">
        <f>'FB adatok rögzítése '!D7</f>
        <v>0</v>
      </c>
      <c r="F6" s="63">
        <f>IF('FB adatok rögzítése '!I7="",0,'FB adatok rögzítése '!I7)</f>
        <v>0</v>
      </c>
      <c r="G6" s="63">
        <f>IF('FB adatok rögzítése '!P7="",0,'FB adatok rögzítése '!P7)</f>
        <v>0</v>
      </c>
      <c r="H6" s="63">
        <f>IF('FB adatok rögzítése '!AI7="",0,'FB adatok rögzítése '!AI7)</f>
        <v>0</v>
      </c>
      <c r="I6" s="63">
        <f>IF('FB adatok rögzítése '!AJ7="",0,'FB adatok rögzítése '!AJ7)</f>
        <v>0</v>
      </c>
      <c r="J6" s="63">
        <f>IF('FB adatok rögzítése '!AK7="",0,'FB adatok rögzítése '!AK7)</f>
        <v>0</v>
      </c>
      <c r="K6" s="63">
        <f>'FB adatok rögzítése '!AC7+'FB adatok rögzítése '!AE7</f>
        <v>0</v>
      </c>
      <c r="L6" s="64" t="str">
        <f>IF(Facebook[[#This Row],[Reach (number)]]=0,"NA",Facebook[[#This Row],[N. of engaged people]]/Facebook[[#This Row],[Reach (number)]])</f>
        <v>NA</v>
      </c>
      <c r="M6" s="65">
        <f>IF('FB adatok rögzítése '!O7="",0,'FB adatok rögzítése '!O7)</f>
        <v>0</v>
      </c>
    </row>
    <row r="7" spans="1:13" x14ac:dyDescent="0.2">
      <c r="A7" s="56" t="s">
        <v>87</v>
      </c>
      <c r="B7" s="57">
        <f>'FB adatok rögzítése '!G8</f>
        <v>0</v>
      </c>
      <c r="C7" s="58">
        <f>'FB adatok rögzítése '!B8</f>
        <v>0</v>
      </c>
      <c r="D7" s="58">
        <f>'FB adatok rögzítése '!C8</f>
        <v>0</v>
      </c>
      <c r="E7" s="58">
        <f>'FB adatok rögzítése '!D8</f>
        <v>0</v>
      </c>
      <c r="F7" s="63">
        <f>IF('FB adatok rögzítése '!I8="",0,'FB adatok rögzítése '!I8)</f>
        <v>0</v>
      </c>
      <c r="G7" s="63">
        <f>IF('FB adatok rögzítése '!P8="",0,'FB adatok rögzítése '!P8)</f>
        <v>0</v>
      </c>
      <c r="H7" s="63">
        <f>IF('FB adatok rögzítése '!AI8="",0,'FB adatok rögzítése '!AI8)</f>
        <v>0</v>
      </c>
      <c r="I7" s="63">
        <f>IF('FB adatok rögzítése '!AJ8="",0,'FB adatok rögzítése '!AJ8)</f>
        <v>0</v>
      </c>
      <c r="J7" s="63">
        <f>IF('FB adatok rögzítése '!AK8="",0,'FB adatok rögzítése '!AK8)</f>
        <v>0</v>
      </c>
      <c r="K7" s="63">
        <f>'FB adatok rögzítése '!AC8+'FB adatok rögzítése '!AE8</f>
        <v>0</v>
      </c>
      <c r="L7" s="64" t="str">
        <f>IF(Facebook[[#This Row],[Reach (number)]]=0,"NA",Facebook[[#This Row],[N. of engaged people]]/Facebook[[#This Row],[Reach (number)]])</f>
        <v>NA</v>
      </c>
      <c r="M7" s="65">
        <f>IF('FB adatok rögzítése '!O8="",0,'FB adatok rögzítése '!O8)</f>
        <v>0</v>
      </c>
    </row>
    <row r="8" spans="1:13" x14ac:dyDescent="0.2">
      <c r="A8" s="56" t="s">
        <v>88</v>
      </c>
      <c r="B8" s="57">
        <f>'FB adatok rögzítése '!G9</f>
        <v>0</v>
      </c>
      <c r="C8" s="58">
        <f>'FB adatok rögzítése '!B9</f>
        <v>0</v>
      </c>
      <c r="D8" s="58">
        <f>'FB adatok rögzítése '!C9</f>
        <v>0</v>
      </c>
      <c r="E8" s="58">
        <f>'FB adatok rögzítése '!D9</f>
        <v>0</v>
      </c>
      <c r="F8" s="63">
        <f>IF('FB adatok rögzítése '!I9="",0,'FB adatok rögzítése '!I9)</f>
        <v>0</v>
      </c>
      <c r="G8" s="63">
        <f>IF('FB adatok rögzítése '!P9="",0,'FB adatok rögzítése '!P9)</f>
        <v>0</v>
      </c>
      <c r="H8" s="63">
        <f>IF('FB adatok rögzítése '!AI9="",0,'FB adatok rögzítése '!AI9)</f>
        <v>0</v>
      </c>
      <c r="I8" s="63">
        <f>IF('FB adatok rögzítése '!AJ9="",0,'FB adatok rögzítése '!AJ9)</f>
        <v>0</v>
      </c>
      <c r="J8" s="63">
        <f>IF('FB adatok rögzítése '!AK9="",0,'FB adatok rögzítése '!AK9)</f>
        <v>0</v>
      </c>
      <c r="K8" s="63">
        <f>'FB adatok rögzítése '!AC9+'FB adatok rögzítése '!AE9</f>
        <v>0</v>
      </c>
      <c r="L8" s="64" t="str">
        <f>IF(Facebook[[#This Row],[Reach (number)]]=0,"NA",Facebook[[#This Row],[N. of engaged people]]/Facebook[[#This Row],[Reach (number)]])</f>
        <v>NA</v>
      </c>
      <c r="M8" s="65">
        <f>IF('FB adatok rögzítése '!O9="",0,'FB adatok rögzítése '!O9)</f>
        <v>0</v>
      </c>
    </row>
    <row r="9" spans="1:13" x14ac:dyDescent="0.2">
      <c r="A9" s="56" t="s">
        <v>89</v>
      </c>
      <c r="B9" s="57">
        <f>'FB adatok rögzítése '!G10</f>
        <v>0</v>
      </c>
      <c r="C9" s="58">
        <f>'FB adatok rögzítése '!B10</f>
        <v>0</v>
      </c>
      <c r="D9" s="58">
        <f>'FB adatok rögzítése '!C10</f>
        <v>0</v>
      </c>
      <c r="E9" s="58">
        <f>'FB adatok rögzítése '!D10</f>
        <v>0</v>
      </c>
      <c r="F9" s="63">
        <f>IF('FB adatok rögzítése '!I10="",0,'FB adatok rögzítése '!I10)</f>
        <v>0</v>
      </c>
      <c r="G9" s="63">
        <f>IF('FB adatok rögzítése '!P10="",0,'FB adatok rögzítése '!P10)</f>
        <v>0</v>
      </c>
      <c r="H9" s="63">
        <f>IF('FB adatok rögzítése '!AI10="",0,'FB adatok rögzítése '!AI10)</f>
        <v>0</v>
      </c>
      <c r="I9" s="63">
        <f>IF('FB adatok rögzítése '!AJ10="",0,'FB adatok rögzítése '!AJ10)</f>
        <v>0</v>
      </c>
      <c r="J9" s="63">
        <f>IF('FB adatok rögzítése '!AK10="",0,'FB adatok rögzítése '!AK10)</f>
        <v>0</v>
      </c>
      <c r="K9" s="63">
        <f>'FB adatok rögzítése '!AC10+'FB adatok rögzítése '!AE10</f>
        <v>0</v>
      </c>
      <c r="L9" s="64" t="str">
        <f>IF(Facebook[[#This Row],[Reach (number)]]=0,"NA",Facebook[[#This Row],[N. of engaged people]]/Facebook[[#This Row],[Reach (number)]])</f>
        <v>NA</v>
      </c>
      <c r="M9" s="65">
        <f>IF('FB adatok rögzítése '!O10="",0,'FB adatok rögzítése '!O10)</f>
        <v>0</v>
      </c>
    </row>
    <row r="10" spans="1:13" x14ac:dyDescent="0.2">
      <c r="A10" s="56" t="s">
        <v>90</v>
      </c>
      <c r="B10" s="57">
        <f>'FB adatok rögzítése '!G11</f>
        <v>0</v>
      </c>
      <c r="C10" s="58">
        <f>'FB adatok rögzítése '!B11</f>
        <v>0</v>
      </c>
      <c r="D10" s="58">
        <f>'FB adatok rögzítése '!C11</f>
        <v>0</v>
      </c>
      <c r="E10" s="58">
        <f>'FB adatok rögzítése '!D11</f>
        <v>0</v>
      </c>
      <c r="F10" s="63">
        <f>IF('FB adatok rögzítése '!I11="",0,'FB adatok rögzítése '!I11)</f>
        <v>0</v>
      </c>
      <c r="G10" s="63">
        <f>IF('FB adatok rögzítése '!P11="",0,'FB adatok rögzítése '!P11)</f>
        <v>0</v>
      </c>
      <c r="H10" s="63">
        <f>IF('FB adatok rögzítése '!AI11="",0,'FB adatok rögzítése '!AI11)</f>
        <v>0</v>
      </c>
      <c r="I10" s="63">
        <f>IF('FB adatok rögzítése '!AJ11="",0,'FB adatok rögzítése '!AJ11)</f>
        <v>0</v>
      </c>
      <c r="J10" s="63">
        <f>IF('FB adatok rögzítése '!AK11="",0,'FB adatok rögzítése '!AK11)</f>
        <v>0</v>
      </c>
      <c r="K10" s="63">
        <f>'FB adatok rögzítése '!AC11+'FB adatok rögzítése '!AE11</f>
        <v>0</v>
      </c>
      <c r="L10" s="64" t="str">
        <f>IF(Facebook[[#This Row],[Reach (number)]]=0,"NA",Facebook[[#This Row],[N. of engaged people]]/Facebook[[#This Row],[Reach (number)]])</f>
        <v>NA</v>
      </c>
      <c r="M10" s="65">
        <f>IF('FB adatok rögzítése '!O11="",0,'FB adatok rögzítése '!O11)</f>
        <v>0</v>
      </c>
    </row>
    <row r="11" spans="1:13" x14ac:dyDescent="0.2">
      <c r="A11" s="56" t="s">
        <v>91</v>
      </c>
      <c r="B11" s="57">
        <f>'FB adatok rögzítése '!G12</f>
        <v>0</v>
      </c>
      <c r="C11" s="58">
        <f>'FB adatok rögzítése '!B12</f>
        <v>0</v>
      </c>
      <c r="D11" s="58">
        <f>'FB adatok rögzítése '!C12</f>
        <v>0</v>
      </c>
      <c r="E11" s="58">
        <f>'FB adatok rögzítése '!D12</f>
        <v>0</v>
      </c>
      <c r="F11" s="63">
        <f>IF('FB adatok rögzítése '!I12="",0,'FB adatok rögzítése '!I12)</f>
        <v>0</v>
      </c>
      <c r="G11" s="63">
        <f>IF('FB adatok rögzítése '!P12="",0,'FB adatok rögzítése '!P12)</f>
        <v>0</v>
      </c>
      <c r="H11" s="63">
        <f>IF('FB adatok rögzítése '!AI12="",0,'FB adatok rögzítése '!AI12)</f>
        <v>0</v>
      </c>
      <c r="I11" s="63">
        <f>IF('FB adatok rögzítése '!AJ12="",0,'FB adatok rögzítése '!AJ12)</f>
        <v>0</v>
      </c>
      <c r="J11" s="63">
        <f>IF('FB adatok rögzítése '!AK12="",0,'FB adatok rögzítése '!AK12)</f>
        <v>0</v>
      </c>
      <c r="K11" s="63">
        <f>'FB adatok rögzítése '!AC12+'FB adatok rögzítése '!AE12</f>
        <v>0</v>
      </c>
      <c r="L11" s="64" t="str">
        <f>IF(Facebook[[#This Row],[Reach (number)]]=0,"NA",Facebook[[#This Row],[N. of engaged people]]/Facebook[[#This Row],[Reach (number)]])</f>
        <v>NA</v>
      </c>
      <c r="M11" s="65">
        <f>IF('FB adatok rögzítése '!O12="",0,'FB adatok rögzítése '!O12)</f>
        <v>0</v>
      </c>
    </row>
    <row r="12" spans="1:13" x14ac:dyDescent="0.2">
      <c r="A12" s="56" t="s">
        <v>92</v>
      </c>
      <c r="B12" s="57">
        <f>'FB adatok rögzítése '!G13</f>
        <v>0</v>
      </c>
      <c r="C12" s="58">
        <f>'FB adatok rögzítése '!B13</f>
        <v>0</v>
      </c>
      <c r="D12" s="58">
        <f>'FB adatok rögzítése '!C13</f>
        <v>0</v>
      </c>
      <c r="E12" s="58">
        <f>'FB adatok rögzítése '!D13</f>
        <v>0</v>
      </c>
      <c r="F12" s="63">
        <f>IF('FB adatok rögzítése '!I13="",0,'FB adatok rögzítése '!I13)</f>
        <v>0</v>
      </c>
      <c r="G12" s="63">
        <f>IF('FB adatok rögzítése '!P13="",0,'FB adatok rögzítése '!P13)</f>
        <v>0</v>
      </c>
      <c r="H12" s="63">
        <f>IF('FB adatok rögzítése '!AI13="",0,'FB adatok rögzítése '!AI13)</f>
        <v>0</v>
      </c>
      <c r="I12" s="63">
        <f>IF('FB adatok rögzítése '!AJ13="",0,'FB adatok rögzítése '!AJ13)</f>
        <v>0</v>
      </c>
      <c r="J12" s="63">
        <f>IF('FB adatok rögzítése '!AK13="",0,'FB adatok rögzítése '!AK13)</f>
        <v>0</v>
      </c>
      <c r="K12" s="63">
        <f>'FB adatok rögzítése '!AC13+'FB adatok rögzítése '!AE13</f>
        <v>0</v>
      </c>
      <c r="L12" s="64" t="str">
        <f>IF(Facebook[[#This Row],[Reach (number)]]=0,"NA",Facebook[[#This Row],[N. of engaged people]]/Facebook[[#This Row],[Reach (number)]])</f>
        <v>NA</v>
      </c>
      <c r="M12" s="65">
        <f>IF('FB adatok rögzítése '!O13="",0,'FB adatok rögzítése '!O13)</f>
        <v>0</v>
      </c>
    </row>
    <row r="13" spans="1:13" x14ac:dyDescent="0.2">
      <c r="A13" s="56" t="s">
        <v>93</v>
      </c>
      <c r="B13" s="57">
        <f>'FB adatok rögzítése '!G14</f>
        <v>0</v>
      </c>
      <c r="C13" s="58">
        <f>'FB adatok rögzítése '!B14</f>
        <v>0</v>
      </c>
      <c r="D13" s="58">
        <f>'FB adatok rögzítése '!C14</f>
        <v>0</v>
      </c>
      <c r="E13" s="58">
        <f>'FB adatok rögzítése '!D14</f>
        <v>0</v>
      </c>
      <c r="F13" s="63">
        <f>IF('FB adatok rögzítése '!I14="",0,'FB adatok rögzítése '!I14)</f>
        <v>0</v>
      </c>
      <c r="G13" s="63">
        <f>IF('FB adatok rögzítése '!P14="",0,'FB adatok rögzítése '!P14)</f>
        <v>0</v>
      </c>
      <c r="H13" s="63">
        <f>IF('FB adatok rögzítése '!AI14="",0,'FB adatok rögzítése '!AI14)</f>
        <v>0</v>
      </c>
      <c r="I13" s="63">
        <f>IF('FB adatok rögzítése '!AJ14="",0,'FB adatok rögzítése '!AJ14)</f>
        <v>0</v>
      </c>
      <c r="J13" s="63">
        <f>IF('FB adatok rögzítése '!AK14="",0,'FB adatok rögzítése '!AK14)</f>
        <v>0</v>
      </c>
      <c r="K13" s="63">
        <f>'FB adatok rögzítése '!AC14+'FB adatok rögzítése '!AE14</f>
        <v>0</v>
      </c>
      <c r="L13" s="64" t="str">
        <f>IF(Facebook[[#This Row],[Reach (number)]]=0,"NA",Facebook[[#This Row],[N. of engaged people]]/Facebook[[#This Row],[Reach (number)]])</f>
        <v>NA</v>
      </c>
      <c r="M13" s="65">
        <f>IF('FB adatok rögzítése '!O14="",0,'FB adatok rögzítése '!O14)</f>
        <v>0</v>
      </c>
    </row>
    <row r="14" spans="1:13" x14ac:dyDescent="0.2">
      <c r="A14" s="56" t="s">
        <v>94</v>
      </c>
      <c r="B14" s="57">
        <f>'FB adatok rögzítése '!G15</f>
        <v>0</v>
      </c>
      <c r="C14" s="58">
        <f>'FB adatok rögzítése '!B15</f>
        <v>0</v>
      </c>
      <c r="D14" s="58">
        <f>'FB adatok rögzítése '!C15</f>
        <v>0</v>
      </c>
      <c r="E14" s="58">
        <f>'FB adatok rögzítése '!D15</f>
        <v>0</v>
      </c>
      <c r="F14" s="63">
        <f>IF('FB adatok rögzítése '!I15="",0,'FB adatok rögzítése '!I15)</f>
        <v>0</v>
      </c>
      <c r="G14" s="63">
        <f>IF('FB adatok rögzítése '!P15="",0,'FB adatok rögzítése '!P15)</f>
        <v>0</v>
      </c>
      <c r="H14" s="63">
        <f>IF('FB adatok rögzítése '!AI15="",0,'FB adatok rögzítése '!AI15)</f>
        <v>0</v>
      </c>
      <c r="I14" s="63">
        <f>IF('FB adatok rögzítése '!AJ15="",0,'FB adatok rögzítése '!AJ15)</f>
        <v>0</v>
      </c>
      <c r="J14" s="63">
        <f>IF('FB adatok rögzítése '!AK15="",0,'FB adatok rögzítése '!AK15)</f>
        <v>0</v>
      </c>
      <c r="K14" s="63">
        <f>'FB adatok rögzítése '!AC15+'FB adatok rögzítése '!AE15</f>
        <v>0</v>
      </c>
      <c r="L14" s="64" t="str">
        <f>IF(Facebook[[#This Row],[Reach (number)]]=0,"NA",Facebook[[#This Row],[N. of engaged people]]/Facebook[[#This Row],[Reach (number)]])</f>
        <v>NA</v>
      </c>
      <c r="M14" s="65">
        <f>IF('FB adatok rögzítése '!O15="",0,'FB adatok rögzítése '!O15)</f>
        <v>0</v>
      </c>
    </row>
    <row r="15" spans="1:13" x14ac:dyDescent="0.2">
      <c r="A15" s="56" t="s">
        <v>95</v>
      </c>
      <c r="B15" s="57">
        <f>'FB adatok rögzítése '!G16</f>
        <v>0</v>
      </c>
      <c r="C15" s="58">
        <f>'FB adatok rögzítése '!B16</f>
        <v>0</v>
      </c>
      <c r="D15" s="58">
        <f>'FB adatok rögzítése '!C16</f>
        <v>0</v>
      </c>
      <c r="E15" s="58">
        <f>'FB adatok rögzítése '!D16</f>
        <v>0</v>
      </c>
      <c r="F15" s="63">
        <f>IF('FB adatok rögzítése '!I16="",0,'FB adatok rögzítése '!I16)</f>
        <v>0</v>
      </c>
      <c r="G15" s="63">
        <f>IF('FB adatok rögzítése '!P16="",0,'FB adatok rögzítése '!P16)</f>
        <v>0</v>
      </c>
      <c r="H15" s="63">
        <f>IF('FB adatok rögzítése '!AI16="",0,'FB adatok rögzítése '!AI16)</f>
        <v>0</v>
      </c>
      <c r="I15" s="63">
        <f>IF('FB adatok rögzítése '!AJ16="",0,'FB adatok rögzítése '!AJ16)</f>
        <v>0</v>
      </c>
      <c r="J15" s="63">
        <f>IF('FB adatok rögzítése '!AK16="",0,'FB adatok rögzítése '!AK16)</f>
        <v>0</v>
      </c>
      <c r="K15" s="63">
        <f>'FB adatok rögzítése '!AC16+'FB adatok rögzítése '!AE16</f>
        <v>0</v>
      </c>
      <c r="L15" s="64" t="str">
        <f>IF(Facebook[[#This Row],[Reach (number)]]=0,"NA",Facebook[[#This Row],[N. of engaged people]]/Facebook[[#This Row],[Reach (number)]])</f>
        <v>NA</v>
      </c>
      <c r="M15" s="65">
        <f>IF('FB adatok rögzítése '!O16="",0,'FB adatok rögzítése '!O16)</f>
        <v>0</v>
      </c>
    </row>
    <row r="16" spans="1:13" x14ac:dyDescent="0.2">
      <c r="A16" s="56" t="s">
        <v>96</v>
      </c>
      <c r="B16" s="57">
        <f>'FB adatok rögzítése '!G17</f>
        <v>0</v>
      </c>
      <c r="C16" s="58">
        <f>'FB adatok rögzítése '!B17</f>
        <v>0</v>
      </c>
      <c r="D16" s="58">
        <f>'FB adatok rögzítése '!C17</f>
        <v>0</v>
      </c>
      <c r="E16" s="58">
        <f>'FB adatok rögzítése '!D17</f>
        <v>0</v>
      </c>
      <c r="F16" s="63">
        <f>IF('FB adatok rögzítése '!I17="",0,'FB adatok rögzítése '!I17)</f>
        <v>0</v>
      </c>
      <c r="G16" s="63">
        <f>IF('FB adatok rögzítése '!P17="",0,'FB adatok rögzítése '!P17)</f>
        <v>0</v>
      </c>
      <c r="H16" s="63">
        <f>IF('FB adatok rögzítése '!AI17="",0,'FB adatok rögzítése '!AI17)</f>
        <v>0</v>
      </c>
      <c r="I16" s="63">
        <f>IF('FB adatok rögzítése '!AJ17="",0,'FB adatok rögzítése '!AJ17)</f>
        <v>0</v>
      </c>
      <c r="J16" s="63">
        <f>IF('FB adatok rögzítése '!AK17="",0,'FB adatok rögzítése '!AK17)</f>
        <v>0</v>
      </c>
      <c r="K16" s="63">
        <f>'FB adatok rögzítése '!AC17+'FB adatok rögzítése '!AE17</f>
        <v>0</v>
      </c>
      <c r="L16" s="64" t="str">
        <f>IF(Facebook[[#This Row],[Reach (number)]]=0,"NA",Facebook[[#This Row],[N. of engaged people]]/Facebook[[#This Row],[Reach (number)]])</f>
        <v>NA</v>
      </c>
      <c r="M16" s="65">
        <f>IF('FB adatok rögzítése '!O17="",0,'FB adatok rögzítése '!O17)</f>
        <v>0</v>
      </c>
    </row>
    <row r="17" spans="1:13" x14ac:dyDescent="0.2">
      <c r="A17" s="56" t="s">
        <v>97</v>
      </c>
      <c r="B17" s="57">
        <f>'FB adatok rögzítése '!G18</f>
        <v>0</v>
      </c>
      <c r="C17" s="58">
        <f>'FB adatok rögzítése '!B18</f>
        <v>0</v>
      </c>
      <c r="D17" s="58">
        <f>'FB adatok rögzítése '!C18</f>
        <v>0</v>
      </c>
      <c r="E17" s="58">
        <f>'FB adatok rögzítése '!D18</f>
        <v>0</v>
      </c>
      <c r="F17" s="63">
        <f>IF('FB adatok rögzítése '!I18="",0,'FB adatok rögzítése '!I18)</f>
        <v>0</v>
      </c>
      <c r="G17" s="63">
        <f>IF('FB adatok rögzítése '!P18="",0,'FB adatok rögzítése '!P18)</f>
        <v>0</v>
      </c>
      <c r="H17" s="63">
        <f>IF('FB adatok rögzítése '!AI18="",0,'FB adatok rögzítése '!AI18)</f>
        <v>0</v>
      </c>
      <c r="I17" s="63">
        <f>IF('FB adatok rögzítése '!AJ18="",0,'FB adatok rögzítése '!AJ18)</f>
        <v>0</v>
      </c>
      <c r="J17" s="63">
        <f>IF('FB adatok rögzítése '!AK18="",0,'FB adatok rögzítése '!AK18)</f>
        <v>0</v>
      </c>
      <c r="K17" s="63">
        <f>'FB adatok rögzítése '!AC18+'FB adatok rögzítése '!AE18</f>
        <v>0</v>
      </c>
      <c r="L17" s="64" t="str">
        <f>IF(Facebook[[#This Row],[Reach (number)]]=0,"NA",Facebook[[#This Row],[N. of engaged people]]/Facebook[[#This Row],[Reach (number)]])</f>
        <v>NA</v>
      </c>
      <c r="M17" s="65">
        <f>IF('FB adatok rögzítése '!O18="",0,'FB adatok rögzítése '!O18)</f>
        <v>0</v>
      </c>
    </row>
    <row r="18" spans="1:13" x14ac:dyDescent="0.2">
      <c r="A18" s="56" t="s">
        <v>98</v>
      </c>
      <c r="B18" s="57">
        <f>'FB adatok rögzítése '!G19</f>
        <v>0</v>
      </c>
      <c r="C18" s="58">
        <f>'FB adatok rögzítése '!B19</f>
        <v>0</v>
      </c>
      <c r="D18" s="58">
        <f>'FB adatok rögzítése '!C19</f>
        <v>0</v>
      </c>
      <c r="E18" s="58">
        <f>'FB adatok rögzítése '!D19</f>
        <v>0</v>
      </c>
      <c r="F18" s="63">
        <f>IF('FB adatok rögzítése '!I19="",0,'FB adatok rögzítése '!I19)</f>
        <v>0</v>
      </c>
      <c r="G18" s="63">
        <f>IF('FB adatok rögzítése '!P19="",0,'FB adatok rögzítése '!P19)</f>
        <v>0</v>
      </c>
      <c r="H18" s="63">
        <f>IF('FB adatok rögzítése '!AI19="",0,'FB adatok rögzítése '!AI19)</f>
        <v>0</v>
      </c>
      <c r="I18" s="63">
        <f>IF('FB adatok rögzítése '!AJ19="",0,'FB adatok rögzítése '!AJ19)</f>
        <v>0</v>
      </c>
      <c r="J18" s="63">
        <f>IF('FB adatok rögzítése '!AK19="",0,'FB adatok rögzítése '!AK19)</f>
        <v>0</v>
      </c>
      <c r="K18" s="63">
        <f>'FB adatok rögzítése '!AC19+'FB adatok rögzítése '!AE19</f>
        <v>0</v>
      </c>
      <c r="L18" s="64" t="str">
        <f>IF(Facebook[[#This Row],[Reach (number)]]=0,"NA",Facebook[[#This Row],[N. of engaged people]]/Facebook[[#This Row],[Reach (number)]])</f>
        <v>NA</v>
      </c>
      <c r="M18" s="65">
        <f>IF('FB adatok rögzítése '!O19="",0,'FB adatok rögzítése '!O19)</f>
        <v>0</v>
      </c>
    </row>
    <row r="19" spans="1:13" x14ac:dyDescent="0.2">
      <c r="A19" s="56" t="s">
        <v>99</v>
      </c>
      <c r="B19" s="57">
        <f>'FB adatok rögzítése '!G20</f>
        <v>0</v>
      </c>
      <c r="C19" s="58">
        <f>'FB adatok rögzítése '!B20</f>
        <v>0</v>
      </c>
      <c r="D19" s="58">
        <f>'FB adatok rögzítése '!C20</f>
        <v>0</v>
      </c>
      <c r="E19" s="58">
        <f>'FB adatok rögzítése '!D20</f>
        <v>0</v>
      </c>
      <c r="F19" s="63">
        <f>IF('FB adatok rögzítése '!I20="",0,'FB adatok rögzítése '!I20)</f>
        <v>0</v>
      </c>
      <c r="G19" s="63">
        <f>IF('FB adatok rögzítése '!P20="",0,'FB adatok rögzítése '!P20)</f>
        <v>0</v>
      </c>
      <c r="H19" s="63">
        <f>IF('FB adatok rögzítése '!AI20="",0,'FB adatok rögzítése '!AI20)</f>
        <v>0</v>
      </c>
      <c r="I19" s="63">
        <f>IF('FB adatok rögzítése '!AJ20="",0,'FB adatok rögzítése '!AJ20)</f>
        <v>0</v>
      </c>
      <c r="J19" s="63">
        <f>IF('FB adatok rögzítése '!AK20="",0,'FB adatok rögzítése '!AK20)</f>
        <v>0</v>
      </c>
      <c r="K19" s="63">
        <f>'FB adatok rögzítése '!AC20+'FB adatok rögzítése '!AE20</f>
        <v>0</v>
      </c>
      <c r="L19" s="64" t="str">
        <f>IF(Facebook[[#This Row],[Reach (number)]]=0,"NA",Facebook[[#This Row],[N. of engaged people]]/Facebook[[#This Row],[Reach (number)]])</f>
        <v>NA</v>
      </c>
      <c r="M19" s="65">
        <f>IF('FB adatok rögzítése '!O20="",0,'FB adatok rögzítése '!O20)</f>
        <v>0</v>
      </c>
    </row>
    <row r="20" spans="1:13" x14ac:dyDescent="0.2">
      <c r="A20" s="56" t="s">
        <v>100</v>
      </c>
      <c r="B20" s="57">
        <f>'FB adatok rögzítése '!G21</f>
        <v>0</v>
      </c>
      <c r="C20" s="58">
        <f>'FB adatok rögzítése '!B21</f>
        <v>0</v>
      </c>
      <c r="D20" s="58">
        <f>'FB adatok rögzítése '!C21</f>
        <v>0</v>
      </c>
      <c r="E20" s="58">
        <f>'FB adatok rögzítése '!D21</f>
        <v>0</v>
      </c>
      <c r="F20" s="63">
        <f>IF('FB adatok rögzítése '!I21="",0,'FB adatok rögzítése '!I21)</f>
        <v>0</v>
      </c>
      <c r="G20" s="63">
        <f>IF('FB adatok rögzítése '!P21="",0,'FB adatok rögzítése '!P21)</f>
        <v>0</v>
      </c>
      <c r="H20" s="63">
        <f>IF('FB adatok rögzítése '!AI21="",0,'FB adatok rögzítése '!AI21)</f>
        <v>0</v>
      </c>
      <c r="I20" s="63">
        <f>IF('FB adatok rögzítése '!AJ21="",0,'FB adatok rögzítése '!AJ21)</f>
        <v>0</v>
      </c>
      <c r="J20" s="63">
        <f>IF('FB adatok rögzítése '!AK21="",0,'FB adatok rögzítése '!AK21)</f>
        <v>0</v>
      </c>
      <c r="K20" s="63">
        <f>'FB adatok rögzítése '!AC21+'FB adatok rögzítése '!AE21</f>
        <v>0</v>
      </c>
      <c r="L20" s="64" t="str">
        <f>IF(Facebook[[#This Row],[Reach (number)]]=0,"NA",Facebook[[#This Row],[N. of engaged people]]/Facebook[[#This Row],[Reach (number)]])</f>
        <v>NA</v>
      </c>
      <c r="M20" s="65">
        <f>IF('FB adatok rögzítése '!O21="",0,'FB adatok rögzítése '!O21)</f>
        <v>0</v>
      </c>
    </row>
    <row r="21" spans="1:13" x14ac:dyDescent="0.2">
      <c r="A21" s="56" t="s">
        <v>101</v>
      </c>
      <c r="B21" s="57">
        <f>'FB adatok rögzítése '!G22</f>
        <v>0</v>
      </c>
      <c r="C21" s="58">
        <f>'FB adatok rögzítése '!B22</f>
        <v>0</v>
      </c>
      <c r="D21" s="58">
        <f>'FB adatok rögzítése '!C22</f>
        <v>0</v>
      </c>
      <c r="E21" s="58">
        <f>'FB adatok rögzítése '!D22</f>
        <v>0</v>
      </c>
      <c r="F21" s="63">
        <f>IF('FB adatok rögzítése '!I22="",0,'FB adatok rögzítése '!I22)</f>
        <v>0</v>
      </c>
      <c r="G21" s="63">
        <f>IF('FB adatok rögzítése '!P22="",0,'FB adatok rögzítése '!P22)</f>
        <v>0</v>
      </c>
      <c r="H21" s="63">
        <f>IF('FB adatok rögzítése '!AI22="",0,'FB adatok rögzítése '!AI22)</f>
        <v>0</v>
      </c>
      <c r="I21" s="63">
        <f>IF('FB adatok rögzítése '!AJ22="",0,'FB adatok rögzítése '!AJ22)</f>
        <v>0</v>
      </c>
      <c r="J21" s="63">
        <f>IF('FB adatok rögzítése '!AK22="",0,'FB adatok rögzítése '!AK22)</f>
        <v>0</v>
      </c>
      <c r="K21" s="63">
        <f>'FB adatok rögzítése '!AC22+'FB adatok rögzítése '!AE22</f>
        <v>0</v>
      </c>
      <c r="L21" s="64" t="str">
        <f>IF(Facebook[[#This Row],[Reach (number)]]=0,"NA",Facebook[[#This Row],[N. of engaged people]]/Facebook[[#This Row],[Reach (number)]])</f>
        <v>NA</v>
      </c>
      <c r="M21" s="65">
        <f>IF('FB adatok rögzítése '!O22="",0,'FB adatok rögzítése '!O22)</f>
        <v>0</v>
      </c>
    </row>
    <row r="22" spans="1:13" x14ac:dyDescent="0.2">
      <c r="A22" s="56" t="s">
        <v>102</v>
      </c>
      <c r="B22" s="57">
        <f>'FB adatok rögzítése '!G23</f>
        <v>0</v>
      </c>
      <c r="C22" s="58">
        <f>'FB adatok rögzítése '!B23</f>
        <v>0</v>
      </c>
      <c r="D22" s="58">
        <f>'FB adatok rögzítése '!C23</f>
        <v>0</v>
      </c>
      <c r="E22" s="58">
        <f>'FB adatok rögzítése '!D23</f>
        <v>0</v>
      </c>
      <c r="F22" s="63">
        <f>IF('FB adatok rögzítése '!I23="",0,'FB adatok rögzítése '!I23)</f>
        <v>0</v>
      </c>
      <c r="G22" s="63">
        <f>IF('FB adatok rögzítése '!P23="",0,'FB adatok rögzítése '!P23)</f>
        <v>0</v>
      </c>
      <c r="H22" s="63">
        <f>IF('FB adatok rögzítése '!AI23="",0,'FB adatok rögzítése '!AI23)</f>
        <v>0</v>
      </c>
      <c r="I22" s="63">
        <f>IF('FB adatok rögzítése '!AJ23="",0,'FB adatok rögzítése '!AJ23)</f>
        <v>0</v>
      </c>
      <c r="J22" s="63">
        <f>IF('FB adatok rögzítése '!AK23="",0,'FB adatok rögzítése '!AK23)</f>
        <v>0</v>
      </c>
      <c r="K22" s="63">
        <f>'FB adatok rögzítése '!AC23+'FB adatok rögzítése '!AE23</f>
        <v>0</v>
      </c>
      <c r="L22" s="64" t="str">
        <f>IF(Facebook[[#This Row],[Reach (number)]]=0,"NA",Facebook[[#This Row],[N. of engaged people]]/Facebook[[#This Row],[Reach (number)]])</f>
        <v>NA</v>
      </c>
      <c r="M22" s="66">
        <f>IF('FB adatok rögzítése '!O23="",0,'FB adatok rögzítése '!O23)</f>
        <v>0</v>
      </c>
    </row>
    <row r="23" spans="1:13" x14ac:dyDescent="0.2">
      <c r="A23" s="56" t="s">
        <v>103</v>
      </c>
      <c r="B23" s="57">
        <f>'FB adatok rögzítése '!G24</f>
        <v>0</v>
      </c>
      <c r="C23" s="58">
        <f>'FB adatok rögzítése '!B24</f>
        <v>0</v>
      </c>
      <c r="D23" s="58">
        <f>'FB adatok rögzítése '!C24</f>
        <v>0</v>
      </c>
      <c r="E23" s="58">
        <f>'FB adatok rögzítése '!D24</f>
        <v>0</v>
      </c>
      <c r="F23" s="63">
        <f>IF('FB adatok rögzítése '!I24="",0,'FB adatok rögzítése '!I24)</f>
        <v>0</v>
      </c>
      <c r="G23" s="63">
        <f>IF('FB adatok rögzítése '!P24="",0,'FB adatok rögzítése '!P24)</f>
        <v>0</v>
      </c>
      <c r="H23" s="63">
        <f>IF('FB adatok rögzítése '!AI24="",0,'FB adatok rögzítése '!AI24)</f>
        <v>0</v>
      </c>
      <c r="I23" s="63">
        <f>IF('FB adatok rögzítése '!AJ24="",0,'FB adatok rögzítése '!AJ24)</f>
        <v>0</v>
      </c>
      <c r="J23" s="63">
        <f>IF('FB adatok rögzítése '!AK24="",0,'FB adatok rögzítése '!AK24)</f>
        <v>0</v>
      </c>
      <c r="K23" s="63">
        <f>'FB adatok rögzítése '!AC24+'FB adatok rögzítése '!AE24</f>
        <v>0</v>
      </c>
      <c r="L23" s="64" t="str">
        <f>IF(Facebook[[#This Row],[Reach (number)]]=0,"NA",Facebook[[#This Row],[N. of engaged people]]/Facebook[[#This Row],[Reach (number)]])</f>
        <v>NA</v>
      </c>
      <c r="M23" s="66">
        <f>IF('FB adatok rögzítése '!O24="",0,'FB adatok rögzítése '!O24)</f>
        <v>0</v>
      </c>
    </row>
    <row r="24" spans="1:13" x14ac:dyDescent="0.2">
      <c r="A24" s="56" t="s">
        <v>104</v>
      </c>
      <c r="B24" s="57">
        <f>'FB adatok rögzítése '!G25</f>
        <v>0</v>
      </c>
      <c r="C24" s="58">
        <f>'FB adatok rögzítése '!B25</f>
        <v>0</v>
      </c>
      <c r="D24" s="58">
        <f>'FB adatok rögzítése '!C25</f>
        <v>0</v>
      </c>
      <c r="E24" s="58">
        <f>'FB adatok rögzítése '!D25</f>
        <v>0</v>
      </c>
      <c r="F24" s="63">
        <f>IF('FB adatok rögzítése '!I25="",0,'FB adatok rögzítése '!I25)</f>
        <v>0</v>
      </c>
      <c r="G24" s="63">
        <f>IF('FB adatok rögzítése '!P25="",0,'FB adatok rögzítése '!P25)</f>
        <v>0</v>
      </c>
      <c r="H24" s="63">
        <f>IF('FB adatok rögzítése '!AI25="",0,'FB adatok rögzítése '!AI25)</f>
        <v>0</v>
      </c>
      <c r="I24" s="63">
        <f>IF('FB adatok rögzítése '!AJ25="",0,'FB adatok rögzítése '!AJ25)</f>
        <v>0</v>
      </c>
      <c r="J24" s="63">
        <f>IF('FB adatok rögzítése '!AK25="",0,'FB adatok rögzítése '!AK25)</f>
        <v>0</v>
      </c>
      <c r="K24" s="63">
        <f>'FB adatok rögzítése '!AC25+'FB adatok rögzítése '!AE25</f>
        <v>0</v>
      </c>
      <c r="L24" s="64" t="str">
        <f>IF(Facebook[[#This Row],[Reach (number)]]=0,"NA",Facebook[[#This Row],[N. of engaged people]]/Facebook[[#This Row],[Reach (number)]])</f>
        <v>NA</v>
      </c>
      <c r="M24" s="66">
        <f>IF('FB adatok rögzítése '!O25="",0,'FB adatok rögzítése '!O25)</f>
        <v>0</v>
      </c>
    </row>
    <row r="25" spans="1:13" x14ac:dyDescent="0.2">
      <c r="A25" s="56" t="s">
        <v>105</v>
      </c>
      <c r="B25" s="57">
        <f>'FB adatok rögzítése '!G26</f>
        <v>0</v>
      </c>
      <c r="C25" s="58">
        <f>'FB adatok rögzítése '!B26</f>
        <v>0</v>
      </c>
      <c r="D25" s="58">
        <f>'FB adatok rögzítése '!C26</f>
        <v>0</v>
      </c>
      <c r="E25" s="58">
        <f>'FB adatok rögzítése '!D26</f>
        <v>0</v>
      </c>
      <c r="F25" s="63">
        <f>IF('FB adatok rögzítése '!I26="",0,'FB adatok rögzítése '!I26)</f>
        <v>0</v>
      </c>
      <c r="G25" s="63">
        <f>IF('FB adatok rögzítése '!P26="",0,'FB adatok rögzítése '!P26)</f>
        <v>0</v>
      </c>
      <c r="H25" s="63">
        <f>IF('FB adatok rögzítése '!AI26="",0,'FB adatok rögzítése '!AI26)</f>
        <v>0</v>
      </c>
      <c r="I25" s="63">
        <f>IF('FB adatok rögzítése '!AJ26="",0,'FB adatok rögzítése '!AJ26)</f>
        <v>0</v>
      </c>
      <c r="J25" s="63">
        <f>IF('FB adatok rögzítése '!AK26="",0,'FB adatok rögzítése '!AK26)</f>
        <v>0</v>
      </c>
      <c r="K25" s="63">
        <f>'FB adatok rögzítése '!AC26+'FB adatok rögzítése '!AE26</f>
        <v>0</v>
      </c>
      <c r="L25" s="64" t="str">
        <f>IF(Facebook[[#This Row],[Reach (number)]]=0,"NA",Facebook[[#This Row],[N. of engaged people]]/Facebook[[#This Row],[Reach (number)]])</f>
        <v>NA</v>
      </c>
      <c r="M25" s="66">
        <f>IF('FB adatok rögzítése '!O26="",0,'FB adatok rögzítése '!O26)</f>
        <v>0</v>
      </c>
    </row>
    <row r="26" spans="1:13" x14ac:dyDescent="0.2">
      <c r="A26" s="56" t="s">
        <v>106</v>
      </c>
      <c r="B26" s="57">
        <f>'FB adatok rögzítése '!G27</f>
        <v>0</v>
      </c>
      <c r="C26" s="58">
        <f>'FB adatok rögzítése '!B27</f>
        <v>0</v>
      </c>
      <c r="D26" s="58">
        <f>'FB adatok rögzítése '!C27</f>
        <v>0</v>
      </c>
      <c r="E26" s="58">
        <f>'FB adatok rögzítése '!D27</f>
        <v>0</v>
      </c>
      <c r="F26" s="63">
        <f>IF('FB adatok rögzítése '!I27="",0,'FB adatok rögzítése '!I27)</f>
        <v>0</v>
      </c>
      <c r="G26" s="63">
        <f>IF('FB adatok rögzítése '!P27="",0,'FB adatok rögzítése '!P27)</f>
        <v>0</v>
      </c>
      <c r="H26" s="63">
        <f>IF('FB adatok rögzítése '!AI27="",0,'FB adatok rögzítése '!AI27)</f>
        <v>0</v>
      </c>
      <c r="I26" s="63">
        <f>IF('FB adatok rögzítése '!AJ27="",0,'FB adatok rögzítése '!AJ27)</f>
        <v>0</v>
      </c>
      <c r="J26" s="63">
        <f>IF('FB adatok rögzítése '!AK27="",0,'FB adatok rögzítése '!AK27)</f>
        <v>0</v>
      </c>
      <c r="K26" s="63">
        <f>'FB adatok rögzítése '!AC27+'FB adatok rögzítése '!AE27</f>
        <v>0</v>
      </c>
      <c r="L26" s="64" t="str">
        <f>IF(Facebook[[#This Row],[Reach (number)]]=0,"NA",Facebook[[#This Row],[N. of engaged people]]/Facebook[[#This Row],[Reach (number)]])</f>
        <v>NA</v>
      </c>
      <c r="M26" s="66">
        <f>IF('FB adatok rögzítése '!O27="",0,'FB adatok rögzítése '!O27)</f>
        <v>0</v>
      </c>
    </row>
    <row r="27" spans="1:13" x14ac:dyDescent="0.2">
      <c r="A27" s="56" t="s">
        <v>107</v>
      </c>
      <c r="B27" s="57">
        <f>'FB adatok rögzítése '!G28</f>
        <v>0</v>
      </c>
      <c r="C27" s="58">
        <f>'FB adatok rögzítése '!B28</f>
        <v>0</v>
      </c>
      <c r="D27" s="58">
        <f>'FB adatok rögzítése '!C28</f>
        <v>0</v>
      </c>
      <c r="E27" s="58">
        <f>'FB adatok rögzítése '!D28</f>
        <v>0</v>
      </c>
      <c r="F27" s="63">
        <f>IF('FB adatok rögzítése '!I28="",0,'FB adatok rögzítése '!I28)</f>
        <v>0</v>
      </c>
      <c r="G27" s="63">
        <f>IF('FB adatok rögzítése '!P28="",0,'FB adatok rögzítése '!P28)</f>
        <v>0</v>
      </c>
      <c r="H27" s="63">
        <f>IF('FB adatok rögzítése '!AI28="",0,'FB adatok rögzítése '!AI28)</f>
        <v>0</v>
      </c>
      <c r="I27" s="63">
        <f>IF('FB adatok rögzítése '!AJ28="",0,'FB adatok rögzítése '!AJ28)</f>
        <v>0</v>
      </c>
      <c r="J27" s="63">
        <f>IF('FB adatok rögzítése '!AK28="",0,'FB adatok rögzítése '!AK28)</f>
        <v>0</v>
      </c>
      <c r="K27" s="63">
        <f>'FB adatok rögzítése '!AC28+'FB adatok rögzítése '!AE28</f>
        <v>0</v>
      </c>
      <c r="L27" s="64" t="str">
        <f>IF(Facebook[[#This Row],[Reach (number)]]=0,"NA",Facebook[[#This Row],[N. of engaged people]]/Facebook[[#This Row],[Reach (number)]])</f>
        <v>NA</v>
      </c>
      <c r="M27" s="66">
        <f>IF('FB adatok rögzítése '!O28="",0,'FB adatok rögzítése '!O28)</f>
        <v>0</v>
      </c>
    </row>
    <row r="28" spans="1:13" x14ac:dyDescent="0.2">
      <c r="A28" s="56" t="s">
        <v>108</v>
      </c>
      <c r="B28" s="57">
        <f>'FB adatok rögzítése '!G29</f>
        <v>0</v>
      </c>
      <c r="C28" s="68">
        <f>'FB adatok rögzítése '!B29</f>
        <v>0</v>
      </c>
      <c r="D28" s="68">
        <f>'FB adatok rögzítése '!C29</f>
        <v>0</v>
      </c>
      <c r="E28" s="68">
        <f>'FB adatok rögzítése '!D29</f>
        <v>0</v>
      </c>
      <c r="F28" s="63">
        <f>IF('FB adatok rögzítése '!I29="",0,'FB adatok rögzítése '!I29)</f>
        <v>0</v>
      </c>
      <c r="G28" s="63">
        <f>IF('FB adatok rögzítése '!P29="",0,'FB adatok rögzítése '!P29)</f>
        <v>0</v>
      </c>
      <c r="H28" s="63">
        <f>IF('FB adatok rögzítése '!AI29="",0,'FB adatok rögzítése '!AI29)</f>
        <v>0</v>
      </c>
      <c r="I28" s="63">
        <f>IF('FB adatok rögzítése '!AJ29="",0,'FB adatok rögzítése '!AJ29)</f>
        <v>0</v>
      </c>
      <c r="J28" s="63">
        <f>IF('FB adatok rögzítése '!AK29="",0,'FB adatok rögzítése '!AK29)</f>
        <v>0</v>
      </c>
      <c r="K28" s="63">
        <f>'FB adatok rögzítése '!AC29+'FB adatok rögzítése '!AE29</f>
        <v>0</v>
      </c>
      <c r="L28" s="64" t="str">
        <f>IF(Facebook[[#This Row],[Reach (number)]]=0,"NA",Facebook[[#This Row],[N. of engaged people]]/Facebook[[#This Row],[Reach (number)]])</f>
        <v>NA</v>
      </c>
      <c r="M28" s="66">
        <f>IF('FB adatok rögzítése '!O29="",0,'FB adatok rögzítése '!O29)</f>
        <v>0</v>
      </c>
    </row>
    <row r="29" spans="1:13" x14ac:dyDescent="0.2">
      <c r="A29" s="56" t="s">
        <v>109</v>
      </c>
      <c r="B29" s="57">
        <f>'FB adatok rögzítése '!G30</f>
        <v>0</v>
      </c>
      <c r="C29" s="68">
        <f>'FB adatok rögzítése '!B30</f>
        <v>0</v>
      </c>
      <c r="D29" s="68">
        <f>'FB adatok rögzítése '!C30</f>
        <v>0</v>
      </c>
      <c r="E29" s="68">
        <f>'FB adatok rögzítése '!D30</f>
        <v>0</v>
      </c>
      <c r="F29" s="63">
        <f>IF('FB adatok rögzítése '!I30="",0,'FB adatok rögzítése '!I30)</f>
        <v>0</v>
      </c>
      <c r="G29" s="63">
        <f>IF('FB adatok rögzítése '!P30="",0,'FB adatok rögzítése '!P30)</f>
        <v>0</v>
      </c>
      <c r="H29" s="63">
        <f>IF('FB adatok rögzítése '!AI30="",0,'FB adatok rögzítése '!AI30)</f>
        <v>0</v>
      </c>
      <c r="I29" s="63">
        <f>IF('FB adatok rögzítése '!AJ30="",0,'FB adatok rögzítése '!AJ30)</f>
        <v>0</v>
      </c>
      <c r="J29" s="63">
        <f>IF('FB adatok rögzítése '!AK30="",0,'FB adatok rögzítése '!AK30)</f>
        <v>0</v>
      </c>
      <c r="K29" s="63">
        <f>'FB adatok rögzítése '!AC30+'FB adatok rögzítése '!AE30</f>
        <v>0</v>
      </c>
      <c r="L29" s="64" t="str">
        <f>IF(Facebook[[#This Row],[Reach (number)]]=0,"NA",Facebook[[#This Row],[N. of engaged people]]/Facebook[[#This Row],[Reach (number)]])</f>
        <v>NA</v>
      </c>
      <c r="M29" s="66">
        <f>IF('FB adatok rögzítése '!O30="",0,'FB adatok rögzítése '!O30)</f>
        <v>0</v>
      </c>
    </row>
    <row r="30" spans="1:13" x14ac:dyDescent="0.2">
      <c r="A30" s="56" t="s">
        <v>110</v>
      </c>
      <c r="B30" s="57">
        <f>'FB adatok rögzítése '!G31</f>
        <v>0</v>
      </c>
      <c r="C30" s="68">
        <f>'FB adatok rögzítése '!B31</f>
        <v>0</v>
      </c>
      <c r="D30" s="68">
        <f>'FB adatok rögzítése '!C31</f>
        <v>0</v>
      </c>
      <c r="E30" s="68">
        <f>'FB adatok rögzítése '!D31</f>
        <v>0</v>
      </c>
      <c r="F30" s="63">
        <f>IF('FB adatok rögzítése '!I31="",0,'FB adatok rögzítése '!I31)</f>
        <v>0</v>
      </c>
      <c r="G30" s="63">
        <f>IF('FB adatok rögzítése '!P31="",0,'FB adatok rögzítése '!P31)</f>
        <v>0</v>
      </c>
      <c r="H30" s="63">
        <f>IF('FB adatok rögzítése '!AI31="",0,'FB adatok rögzítése '!AI31)</f>
        <v>0</v>
      </c>
      <c r="I30" s="63">
        <f>IF('FB adatok rögzítése '!AJ31="",0,'FB adatok rögzítése '!AJ31)</f>
        <v>0</v>
      </c>
      <c r="J30" s="63">
        <f>IF('FB adatok rögzítése '!AK31="",0,'FB adatok rögzítése '!AK31)</f>
        <v>0</v>
      </c>
      <c r="K30" s="63">
        <f>'FB adatok rögzítése '!AC31+'FB adatok rögzítése '!AE31</f>
        <v>0</v>
      </c>
      <c r="L30" s="64" t="str">
        <f>IF(Facebook[[#This Row],[Reach (number)]]=0,"NA",Facebook[[#This Row],[N. of engaged people]]/Facebook[[#This Row],[Reach (number)]])</f>
        <v>NA</v>
      </c>
      <c r="M30" s="66">
        <f>IF('FB adatok rögzítése '!O31="",0,'FB adatok rögzítése '!O31)</f>
        <v>0</v>
      </c>
    </row>
    <row r="31" spans="1:13" x14ac:dyDescent="0.2">
      <c r="A31" s="56" t="s">
        <v>111</v>
      </c>
      <c r="B31" s="57">
        <f>'FB adatok rögzítése '!G32</f>
        <v>0</v>
      </c>
      <c r="C31" s="68">
        <f>'FB adatok rögzítése '!B32</f>
        <v>0</v>
      </c>
      <c r="D31" s="68">
        <f>'FB adatok rögzítése '!C32</f>
        <v>0</v>
      </c>
      <c r="E31" s="68">
        <f>'FB adatok rögzítése '!D32</f>
        <v>0</v>
      </c>
      <c r="F31" s="69">
        <f>IF('FB adatok rögzítése '!I32="",0,'FB adatok rögzítése '!I32)</f>
        <v>0</v>
      </c>
      <c r="G31" s="69">
        <f>IF('FB adatok rögzítése '!P32="",0,'FB adatok rögzítése '!P32)</f>
        <v>0</v>
      </c>
      <c r="H31" s="69">
        <f>IF('FB adatok rögzítése '!AI32="",0,'FB adatok rögzítése '!AI32)</f>
        <v>0</v>
      </c>
      <c r="I31" s="69">
        <f>IF('FB adatok rögzítése '!AJ32="",0,'FB adatok rögzítése '!AJ32)</f>
        <v>0</v>
      </c>
      <c r="J31" s="69">
        <f>IF('FB adatok rögzítése '!AK32="",0,'FB adatok rögzítése '!AK32)</f>
        <v>0</v>
      </c>
      <c r="K31" s="69">
        <f>'FB adatok rögzítése '!AC32+'FB adatok rögzítése '!AE32</f>
        <v>0</v>
      </c>
      <c r="L31" s="70" t="str">
        <f>IF(Facebook[[#This Row],[Reach (number)]]=0,"NA",Facebook[[#This Row],[N. of engaged people]]/Facebook[[#This Row],[Reach (number)]])</f>
        <v>NA</v>
      </c>
      <c r="M31" s="66">
        <f>IF('FB adatok rögzítése '!O32="",0,'FB adatok rögzítése '!O32)</f>
        <v>0</v>
      </c>
    </row>
    <row r="32" spans="1:13" x14ac:dyDescent="0.2">
      <c r="A32" s="56" t="s">
        <v>112</v>
      </c>
      <c r="B32" s="57">
        <f>'FB adatok rögzítése '!G33</f>
        <v>0</v>
      </c>
      <c r="C32" s="68">
        <f>'FB adatok rögzítése '!B33</f>
        <v>0</v>
      </c>
      <c r="D32" s="68">
        <f>'FB adatok rögzítése '!C33</f>
        <v>0</v>
      </c>
      <c r="E32" s="68">
        <f>'FB adatok rögzítése '!D33</f>
        <v>0</v>
      </c>
      <c r="F32" s="69">
        <f>IF('FB adatok rögzítése '!I33="",0,'FB adatok rögzítése '!I33)</f>
        <v>0</v>
      </c>
      <c r="G32" s="69">
        <f>IF('FB adatok rögzítése '!P33="",0,'FB adatok rögzítése '!P33)</f>
        <v>0</v>
      </c>
      <c r="H32" s="69">
        <f>IF('FB adatok rögzítése '!AI33="",0,'FB adatok rögzítése '!AI33)</f>
        <v>0</v>
      </c>
      <c r="I32" s="69">
        <f>IF('FB adatok rögzítése '!AJ33="",0,'FB adatok rögzítése '!AJ33)</f>
        <v>0</v>
      </c>
      <c r="J32" s="69">
        <f>IF('FB adatok rögzítése '!AK33="",0,'FB adatok rögzítése '!AK33)</f>
        <v>0</v>
      </c>
      <c r="K32" s="69">
        <f>'FB adatok rögzítése '!AC33+'FB adatok rögzítése '!AE33</f>
        <v>0</v>
      </c>
      <c r="L32" s="70" t="str">
        <f>IF(Facebook[[#This Row],[Reach (number)]]=0,"NA",Facebook[[#This Row],[N. of engaged people]]/Facebook[[#This Row],[Reach (number)]])</f>
        <v>NA</v>
      </c>
      <c r="M32" s="66">
        <f>IF('FB adatok rögzítése '!O33="",0,'FB adatok rögzítése '!O33)</f>
        <v>0</v>
      </c>
    </row>
    <row r="33" spans="1:13" x14ac:dyDescent="0.2">
      <c r="A33" s="56" t="s">
        <v>113</v>
      </c>
      <c r="B33" s="57">
        <f>'FB adatok rögzítése '!G34</f>
        <v>0</v>
      </c>
      <c r="C33" s="58">
        <f>'FB adatok rögzítése '!B34</f>
        <v>0</v>
      </c>
      <c r="D33" s="68">
        <f>'FB adatok rögzítése '!C34</f>
        <v>0</v>
      </c>
      <c r="E33" s="58">
        <f>'FB adatok rögzítése '!D34</f>
        <v>0</v>
      </c>
      <c r="F33" s="71">
        <f>IF('FB adatok rögzítése '!I34="",0,'FB adatok rögzítése '!I34)</f>
        <v>0</v>
      </c>
      <c r="G33" s="71">
        <f>IF('FB adatok rögzítése '!P34="",0,'FB adatok rögzítése '!P34)</f>
        <v>0</v>
      </c>
      <c r="H33" s="71">
        <f>IF('FB adatok rögzítése '!AI34="",0,'FB adatok rögzítése '!AI34)</f>
        <v>0</v>
      </c>
      <c r="I33" s="71">
        <f>IF('FB adatok rögzítése '!AJ34="",0,'FB adatok rögzítése '!AJ34)</f>
        <v>0</v>
      </c>
      <c r="J33" s="71">
        <f>IF('FB adatok rögzítése '!AK34="",0,'FB adatok rögzítése '!AK34)</f>
        <v>0</v>
      </c>
      <c r="K33" s="71">
        <f>'FB adatok rögzítése '!AC34+'FB adatok rögzítése '!AE34</f>
        <v>0</v>
      </c>
      <c r="L33" s="72" t="str">
        <f>IF(Facebook[[#This Row],[Reach (number)]]=0,"NA",Facebook[[#This Row],[N. of engaged people]]/Facebook[[#This Row],[Reach (number)]])</f>
        <v>NA</v>
      </c>
      <c r="M33" s="66">
        <f>IF('FB adatok rögzítése '!O34="",0,'FB adatok rögzítése '!O34)</f>
        <v>0</v>
      </c>
    </row>
    <row r="34" spans="1:13" x14ac:dyDescent="0.2">
      <c r="A34" s="56" t="s">
        <v>114</v>
      </c>
      <c r="B34" s="57">
        <f>'FB adatok rögzítése '!G35</f>
        <v>0</v>
      </c>
      <c r="C34" s="58">
        <f>'FB adatok rögzítése '!B35</f>
        <v>0</v>
      </c>
      <c r="D34" s="68">
        <f>'FB adatok rögzítése '!C35</f>
        <v>0</v>
      </c>
      <c r="E34" s="58">
        <f>'FB adatok rögzítése '!D35</f>
        <v>0</v>
      </c>
      <c r="F34" s="71">
        <f>IF('FB adatok rögzítése '!I35="",0,'FB adatok rögzítése '!I35)</f>
        <v>0</v>
      </c>
      <c r="G34" s="71">
        <f>IF('FB adatok rögzítése '!P35="",0,'FB adatok rögzítése '!P35)</f>
        <v>0</v>
      </c>
      <c r="H34" s="71">
        <f>IF('FB adatok rögzítése '!AI35="",0,'FB adatok rögzítése '!AI35)</f>
        <v>0</v>
      </c>
      <c r="I34" s="71">
        <f>IF('FB adatok rögzítése '!AJ35="",0,'FB adatok rögzítése '!AJ35)</f>
        <v>0</v>
      </c>
      <c r="J34" s="71">
        <f>IF('FB adatok rögzítése '!AK35="",0,'FB adatok rögzítése '!AK35)</f>
        <v>0</v>
      </c>
      <c r="K34" s="71">
        <f>'FB adatok rögzítése '!AC35+'FB adatok rögzítése '!AE35</f>
        <v>0</v>
      </c>
      <c r="L34" s="72" t="str">
        <f>IF(Facebook[[#This Row],[Reach (number)]]=0,"NA",Facebook[[#This Row],[N. of engaged people]]/Facebook[[#This Row],[Reach (number)]])</f>
        <v>NA</v>
      </c>
      <c r="M34" s="66">
        <f>IF('FB adatok rögzítése '!O35="",0,'FB adatok rögzítése '!O35)</f>
        <v>0</v>
      </c>
    </row>
    <row r="35" spans="1:13" x14ac:dyDescent="0.2">
      <c r="A35" s="56" t="s">
        <v>115</v>
      </c>
      <c r="B35" s="57">
        <f>'FB adatok rögzítése '!G36</f>
        <v>0</v>
      </c>
      <c r="C35" s="58">
        <f>'FB adatok rögzítése '!B36</f>
        <v>0</v>
      </c>
      <c r="D35" s="68">
        <f>'FB adatok rögzítése '!C36</f>
        <v>0</v>
      </c>
      <c r="E35" s="58">
        <f>'FB adatok rögzítése '!D36</f>
        <v>0</v>
      </c>
      <c r="F35" s="71">
        <f>IF('FB adatok rögzítése '!I36="",0,'FB adatok rögzítése '!I36)</f>
        <v>0</v>
      </c>
      <c r="G35" s="71">
        <f>IF('FB adatok rögzítése '!P36="",0,'FB adatok rögzítése '!P36)</f>
        <v>0</v>
      </c>
      <c r="H35" s="71">
        <f>IF('FB adatok rögzítése '!AI36="",0,'FB adatok rögzítése '!AI36)</f>
        <v>0</v>
      </c>
      <c r="I35" s="71">
        <f>IF('FB adatok rögzítése '!AJ36="",0,'FB adatok rögzítése '!AJ36)</f>
        <v>0</v>
      </c>
      <c r="J35" s="71">
        <f>IF('FB adatok rögzítése '!AK36="",0,'FB adatok rögzítése '!AK36)</f>
        <v>0</v>
      </c>
      <c r="K35" s="71">
        <f>'FB adatok rögzítése '!AC36+'FB adatok rögzítése '!AE36</f>
        <v>0</v>
      </c>
      <c r="L35" s="72" t="str">
        <f>IF(Facebook[[#This Row],[Reach (number)]]=0,"NA",Facebook[[#This Row],[N. of engaged people]]/Facebook[[#This Row],[Reach (number)]])</f>
        <v>NA</v>
      </c>
      <c r="M35" s="66">
        <f>IF('FB adatok rögzítése '!O36="",0,'FB adatok rögzítése '!O36)</f>
        <v>0</v>
      </c>
    </row>
    <row r="36" spans="1:13" x14ac:dyDescent="0.2">
      <c r="A36" s="56" t="s">
        <v>116</v>
      </c>
      <c r="B36" s="73">
        <f>'FB adatok rögzítése '!G37</f>
        <v>0</v>
      </c>
      <c r="C36" s="58">
        <f>'FB adatok rögzítése '!B37</f>
        <v>0</v>
      </c>
      <c r="D36" s="68">
        <f>'FB adatok rögzítése '!C37</f>
        <v>0</v>
      </c>
      <c r="E36" s="58">
        <f>'FB adatok rögzítése '!D37</f>
        <v>0</v>
      </c>
      <c r="F36" s="71">
        <f>IF('FB adatok rögzítése '!I37="",0,'FB adatok rögzítése '!I37)</f>
        <v>0</v>
      </c>
      <c r="G36" s="71">
        <f>IF('FB adatok rögzítése '!P37="",0,'FB adatok rögzítése '!P37)</f>
        <v>0</v>
      </c>
      <c r="H36" s="71">
        <f>IF('FB adatok rögzítése '!AI37="",0,'FB adatok rögzítése '!AI37)</f>
        <v>0</v>
      </c>
      <c r="I36" s="71">
        <f>IF('FB adatok rögzítése '!AJ37="",0,'FB adatok rögzítése '!AJ37)</f>
        <v>0</v>
      </c>
      <c r="J36" s="71">
        <f>IF('FB adatok rögzítése '!AK37="",0,'FB adatok rögzítése '!AK37)</f>
        <v>0</v>
      </c>
      <c r="K36" s="71">
        <f>'FB adatok rögzítése '!AC37+'FB adatok rögzítése '!AE37</f>
        <v>0</v>
      </c>
      <c r="L36" s="72" t="str">
        <f>IF(Facebook[[#This Row],[Reach (number)]]=0,"NA",Facebook[[#This Row],[N. of engaged people]]/Facebook[[#This Row],[Reach (number)]])</f>
        <v>NA</v>
      </c>
      <c r="M36" s="66">
        <f>IF('FB adatok rögzítése '!O37="",0,'FB adatok rögzítése '!O37)</f>
        <v>0</v>
      </c>
    </row>
    <row r="37" spans="1:13" x14ac:dyDescent="0.2">
      <c r="A37" s="56" t="s">
        <v>117</v>
      </c>
      <c r="B37" s="73">
        <f>'FB adatok rögzítése '!G38</f>
        <v>0</v>
      </c>
      <c r="C37" s="58">
        <f>'FB adatok rögzítése '!B38</f>
        <v>0</v>
      </c>
      <c r="D37" s="68">
        <f>'FB adatok rögzítése '!C38</f>
        <v>0</v>
      </c>
      <c r="E37" s="58">
        <f>'FB adatok rögzítése '!D38</f>
        <v>0</v>
      </c>
      <c r="F37" s="71">
        <f>IF('FB adatok rögzítése '!I38="",0,'FB adatok rögzítése '!I38)</f>
        <v>0</v>
      </c>
      <c r="G37" s="71">
        <f>IF('FB adatok rögzítése '!P38="",0,'FB adatok rögzítése '!P38)</f>
        <v>0</v>
      </c>
      <c r="H37" s="71">
        <f>IF('FB adatok rögzítése '!AI38="",0,'FB adatok rögzítése '!AI38)</f>
        <v>0</v>
      </c>
      <c r="I37" s="71">
        <f>IF('FB adatok rögzítése '!AJ38="",0,'FB adatok rögzítése '!AJ38)</f>
        <v>0</v>
      </c>
      <c r="J37" s="71">
        <f>IF('FB adatok rögzítése '!AK38="",0,'FB adatok rögzítése '!AK38)</f>
        <v>0</v>
      </c>
      <c r="K37" s="71">
        <f>'FB adatok rögzítése '!AC38+'FB adatok rögzítése '!AE38</f>
        <v>0</v>
      </c>
      <c r="L37" s="72" t="str">
        <f>IF(Facebook[[#This Row],[Reach (number)]]=0,"NA",Facebook[[#This Row],[N. of engaged people]]/Facebook[[#This Row],[Reach (number)]])</f>
        <v>NA</v>
      </c>
      <c r="M37" s="66">
        <f>IF('FB adatok rögzítése '!O38="",0,'FB adatok rögzítése '!O38)</f>
        <v>0</v>
      </c>
    </row>
    <row r="38" spans="1:13" x14ac:dyDescent="0.2">
      <c r="A38" s="56" t="s">
        <v>118</v>
      </c>
      <c r="B38" s="73">
        <f>'FB adatok rögzítése '!G39</f>
        <v>0</v>
      </c>
      <c r="C38" s="58">
        <f>'FB adatok rögzítése '!B39</f>
        <v>0</v>
      </c>
      <c r="D38" s="68">
        <f>'FB adatok rögzítése '!C39</f>
        <v>0</v>
      </c>
      <c r="E38" s="58">
        <f>'FB adatok rögzítése '!D39</f>
        <v>0</v>
      </c>
      <c r="F38" s="71">
        <f>IF('FB adatok rögzítése '!I39="",0,'FB adatok rögzítése '!I39)</f>
        <v>0</v>
      </c>
      <c r="G38" s="71">
        <f>IF('FB adatok rögzítése '!P39="",0,'FB adatok rögzítése '!P39)</f>
        <v>0</v>
      </c>
      <c r="H38" s="71">
        <f>IF('FB adatok rögzítése '!AI39="",0,'FB adatok rögzítése '!AI39)</f>
        <v>0</v>
      </c>
      <c r="I38" s="71">
        <f>IF('FB adatok rögzítése '!AJ39="",0,'FB adatok rögzítése '!AJ39)</f>
        <v>0</v>
      </c>
      <c r="J38" s="71">
        <f>IF('FB adatok rögzítése '!AK39="",0,'FB adatok rögzítése '!AK39)</f>
        <v>0</v>
      </c>
      <c r="K38" s="71">
        <f>'FB adatok rögzítése '!AC39+'FB adatok rögzítése '!AE39</f>
        <v>0</v>
      </c>
      <c r="L38" s="72" t="str">
        <f>IF(Facebook[[#This Row],[Reach (number)]]=0,"NA",Facebook[[#This Row],[N. of engaged people]]/Facebook[[#This Row],[Reach (number)]])</f>
        <v>NA</v>
      </c>
      <c r="M38" s="66">
        <f>IF('FB adatok rögzítése '!O39="",0,'FB adatok rögzítése '!O39)</f>
        <v>0</v>
      </c>
    </row>
    <row r="39" spans="1:13" x14ac:dyDescent="0.2">
      <c r="A39" s="56" t="s">
        <v>119</v>
      </c>
      <c r="B39" s="73">
        <f>'FB adatok rögzítése '!G40</f>
        <v>0</v>
      </c>
      <c r="C39" s="58">
        <f>'FB adatok rögzítése '!B40</f>
        <v>0</v>
      </c>
      <c r="D39" s="68">
        <f>'FB adatok rögzítése '!C40</f>
        <v>0</v>
      </c>
      <c r="E39" s="58">
        <f>'FB adatok rögzítése '!D40</f>
        <v>0</v>
      </c>
      <c r="F39" s="71">
        <f>IF('FB adatok rögzítése '!I40="",0,'FB adatok rögzítése '!I40)</f>
        <v>0</v>
      </c>
      <c r="G39" s="71">
        <f>IF('FB adatok rögzítése '!P40="",0,'FB adatok rögzítése '!P40)</f>
        <v>0</v>
      </c>
      <c r="H39" s="71">
        <f>IF('FB adatok rögzítése '!AI40="",0,'FB adatok rögzítése '!AI40)</f>
        <v>0</v>
      </c>
      <c r="I39" s="71">
        <f>IF('FB adatok rögzítése '!AJ40="",0,'FB adatok rögzítése '!AJ40)</f>
        <v>0</v>
      </c>
      <c r="J39" s="71">
        <f>IF('FB adatok rögzítése '!AK40="",0,'FB adatok rögzítése '!AK40)</f>
        <v>0</v>
      </c>
      <c r="K39" s="71">
        <f>'FB adatok rögzítése '!AC40+'FB adatok rögzítése '!AE40</f>
        <v>0</v>
      </c>
      <c r="L39" s="72" t="str">
        <f>IF(Facebook[[#This Row],[Reach (number)]]=0,"NA",Facebook[[#This Row],[N. of engaged people]]/Facebook[[#This Row],[Reach (number)]])</f>
        <v>NA</v>
      </c>
      <c r="M39" s="66">
        <f>IF('FB adatok rögzítése '!O40="",0,'FB adatok rögzítése '!O40)</f>
        <v>0</v>
      </c>
    </row>
    <row r="40" spans="1:13" x14ac:dyDescent="0.2">
      <c r="A40" s="56" t="s">
        <v>120</v>
      </c>
      <c r="B40" s="73">
        <f>'FB adatok rögzítése '!G41</f>
        <v>0</v>
      </c>
      <c r="C40" s="58">
        <f>'FB adatok rögzítése '!B41</f>
        <v>0</v>
      </c>
      <c r="D40" s="68">
        <f>'FB adatok rögzítése '!C41</f>
        <v>0</v>
      </c>
      <c r="E40" s="58">
        <f>'FB adatok rögzítése '!D41</f>
        <v>0</v>
      </c>
      <c r="F40" s="71">
        <f>IF('FB adatok rögzítése '!I41="",0,'FB adatok rögzítése '!I41)</f>
        <v>0</v>
      </c>
      <c r="G40" s="71">
        <f>IF('FB adatok rögzítése '!P41="",0,'FB adatok rögzítése '!P41)</f>
        <v>0</v>
      </c>
      <c r="H40" s="71">
        <f>IF('FB adatok rögzítése '!AI41="",0,'FB adatok rögzítése '!AI41)</f>
        <v>0</v>
      </c>
      <c r="I40" s="71">
        <f>IF('FB adatok rögzítése '!AJ41="",0,'FB adatok rögzítése '!AJ41)</f>
        <v>0</v>
      </c>
      <c r="J40" s="71">
        <f>IF('FB adatok rögzítése '!AK41="",0,'FB adatok rögzítése '!AK41)</f>
        <v>0</v>
      </c>
      <c r="K40" s="71">
        <f>'FB adatok rögzítése '!AC41+'FB adatok rögzítése '!AE41</f>
        <v>0</v>
      </c>
      <c r="L40" s="72" t="str">
        <f>IF(Facebook[[#This Row],[Reach (number)]]=0,"NA",Facebook[[#This Row],[N. of engaged people]]/Facebook[[#This Row],[Reach (number)]])</f>
        <v>NA</v>
      </c>
      <c r="M40" s="66">
        <f>IF('FB adatok rögzítése '!O41="",0,'FB adatok rögzítése '!O41)</f>
        <v>0</v>
      </c>
    </row>
    <row r="41" spans="1:13" x14ac:dyDescent="0.2">
      <c r="A41" s="56" t="s">
        <v>121</v>
      </c>
      <c r="B41" s="73">
        <f>'FB adatok rögzítése '!G42</f>
        <v>0</v>
      </c>
      <c r="C41" s="58">
        <f>'FB adatok rögzítése '!B42</f>
        <v>0</v>
      </c>
      <c r="D41" s="68">
        <f>'FB adatok rögzítése '!C42</f>
        <v>0</v>
      </c>
      <c r="E41" s="58">
        <f>'FB adatok rögzítése '!D42</f>
        <v>0</v>
      </c>
      <c r="F41" s="71">
        <f>IF('FB adatok rögzítése '!I42="",0,'FB adatok rögzítése '!I42)</f>
        <v>0</v>
      </c>
      <c r="G41" s="71">
        <f>IF('FB adatok rögzítése '!P42="",0,'FB adatok rögzítése '!P42)</f>
        <v>0</v>
      </c>
      <c r="H41" s="71">
        <f>IF('FB adatok rögzítése '!AI42="",0,'FB adatok rögzítése '!AI42)</f>
        <v>0</v>
      </c>
      <c r="I41" s="71">
        <f>IF('FB adatok rögzítése '!AJ42="",0,'FB adatok rögzítése '!AJ42)</f>
        <v>0</v>
      </c>
      <c r="J41" s="71">
        <f>IF('FB adatok rögzítése '!AK42="",0,'FB adatok rögzítése '!AK42)</f>
        <v>0</v>
      </c>
      <c r="K41" s="71">
        <f>'FB adatok rögzítése '!AC42+'FB adatok rögzítése '!AE42</f>
        <v>0</v>
      </c>
      <c r="L41" s="72" t="str">
        <f>IF(Facebook[[#This Row],[Reach (number)]]=0,"NA",Facebook[[#This Row],[N. of engaged people]]/Facebook[[#This Row],[Reach (number)]])</f>
        <v>NA</v>
      </c>
      <c r="M41" s="66">
        <f>IF('FB adatok rögzítése '!O42="",0,'FB adatok rögzítése '!O42)</f>
        <v>0</v>
      </c>
    </row>
    <row r="42" spans="1:13" x14ac:dyDescent="0.2">
      <c r="A42" s="56" t="s">
        <v>122</v>
      </c>
      <c r="B42" s="73">
        <f>'FB adatok rögzítése '!G43</f>
        <v>0</v>
      </c>
      <c r="C42" s="58">
        <f>'FB adatok rögzítése '!B43</f>
        <v>0</v>
      </c>
      <c r="D42" s="68">
        <f>'FB adatok rögzítése '!C43</f>
        <v>0</v>
      </c>
      <c r="E42" s="58">
        <f>'FB adatok rögzítése '!D43</f>
        <v>0</v>
      </c>
      <c r="F42" s="71">
        <f>IF('FB adatok rögzítése '!I43="",0,'FB adatok rögzítése '!I43)</f>
        <v>0</v>
      </c>
      <c r="G42" s="71">
        <f>IF('FB adatok rögzítése '!P43="",0,'FB adatok rögzítése '!P43)</f>
        <v>0</v>
      </c>
      <c r="H42" s="71">
        <f>IF('FB adatok rögzítése '!AI43="",0,'FB adatok rögzítése '!AI43)</f>
        <v>0</v>
      </c>
      <c r="I42" s="71">
        <f>IF('FB adatok rögzítése '!AJ43="",0,'FB adatok rögzítése '!AJ43)</f>
        <v>0</v>
      </c>
      <c r="J42" s="71">
        <f>IF('FB adatok rögzítése '!AK43="",0,'FB adatok rögzítése '!AK43)</f>
        <v>0</v>
      </c>
      <c r="K42" s="71">
        <f>'FB adatok rögzítése '!AC43+'FB adatok rögzítése '!AE43</f>
        <v>0</v>
      </c>
      <c r="L42" s="72" t="str">
        <f>IF(Facebook[[#This Row],[Reach (number)]]=0,"NA",Facebook[[#This Row],[N. of engaged people]]/Facebook[[#This Row],[Reach (number)]])</f>
        <v>NA</v>
      </c>
      <c r="M42" s="66">
        <f>IF('FB adatok rögzítése '!O43="",0,'FB adatok rögzítése '!O43)</f>
        <v>0</v>
      </c>
    </row>
    <row r="43" spans="1:13" x14ac:dyDescent="0.2">
      <c r="A43" s="56" t="s">
        <v>123</v>
      </c>
      <c r="B43" s="73">
        <f>'FB adatok rögzítése '!G44</f>
        <v>0</v>
      </c>
      <c r="C43" s="58">
        <f>'FB adatok rögzítése '!B44</f>
        <v>0</v>
      </c>
      <c r="D43" s="68">
        <f>'FB adatok rögzítése '!C44</f>
        <v>0</v>
      </c>
      <c r="E43" s="58">
        <f>'FB adatok rögzítése '!D44</f>
        <v>0</v>
      </c>
      <c r="F43" s="71">
        <f>IF('FB adatok rögzítése '!I44="",0,'FB adatok rögzítése '!I44)</f>
        <v>0</v>
      </c>
      <c r="G43" s="71">
        <f>IF('FB adatok rögzítése '!P44="",0,'FB adatok rögzítése '!P44)</f>
        <v>0</v>
      </c>
      <c r="H43" s="71">
        <f>IF('FB adatok rögzítése '!AI44="",0,'FB adatok rögzítése '!AI44)</f>
        <v>0</v>
      </c>
      <c r="I43" s="71">
        <f>IF('FB adatok rögzítése '!AJ44="",0,'FB adatok rögzítése '!AJ44)</f>
        <v>0</v>
      </c>
      <c r="J43" s="71">
        <f>IF('FB adatok rögzítése '!AK44="",0,'FB adatok rögzítése '!AK44)</f>
        <v>0</v>
      </c>
      <c r="K43" s="71">
        <f>'FB adatok rögzítése '!AC44+'FB adatok rögzítése '!AE44</f>
        <v>0</v>
      </c>
      <c r="L43" s="72" t="str">
        <f>IF(Facebook[[#This Row],[Reach (number)]]=0,"NA",Facebook[[#This Row],[N. of engaged people]]/Facebook[[#This Row],[Reach (number)]])</f>
        <v>NA</v>
      </c>
      <c r="M43" s="66">
        <f>IF('FB adatok rögzítése '!O44="",0,'FB adatok rögzítése '!O44)</f>
        <v>0</v>
      </c>
    </row>
    <row r="44" spans="1:13" x14ac:dyDescent="0.2">
      <c r="A44" s="56" t="s">
        <v>124</v>
      </c>
      <c r="B44" s="73">
        <f>'FB adatok rögzítése '!G45</f>
        <v>0</v>
      </c>
      <c r="C44" s="58">
        <f>'FB adatok rögzítése '!B45</f>
        <v>0</v>
      </c>
      <c r="D44" s="68">
        <f>'FB adatok rögzítése '!C45</f>
        <v>0</v>
      </c>
      <c r="E44" s="58">
        <f>'FB adatok rögzítése '!D45</f>
        <v>0</v>
      </c>
      <c r="F44" s="71">
        <f>IF('FB adatok rögzítése '!I45="",0,'FB adatok rögzítése '!I45)</f>
        <v>0</v>
      </c>
      <c r="G44" s="71">
        <f>IF('FB adatok rögzítése '!P45="",0,'FB adatok rögzítése '!P45)</f>
        <v>0</v>
      </c>
      <c r="H44" s="71">
        <f>IF('FB adatok rögzítése '!AI45="",0,'FB adatok rögzítése '!AI45)</f>
        <v>0</v>
      </c>
      <c r="I44" s="71">
        <f>IF('FB adatok rögzítése '!AJ45="",0,'FB adatok rögzítése '!AJ45)</f>
        <v>0</v>
      </c>
      <c r="J44" s="71">
        <f>IF('FB adatok rögzítése '!AK45="",0,'FB adatok rögzítése '!AK45)</f>
        <v>0</v>
      </c>
      <c r="K44" s="71">
        <f>'FB adatok rögzítése '!AC45+'FB adatok rögzítése '!AE45</f>
        <v>0</v>
      </c>
      <c r="L44" s="72" t="str">
        <f>IF(Facebook[[#This Row],[Reach (number)]]=0,"NA",Facebook[[#This Row],[N. of engaged people]]/Facebook[[#This Row],[Reach (number)]])</f>
        <v>NA</v>
      </c>
      <c r="M44" s="66">
        <f>IF('FB adatok rögzítése '!O45="",0,'FB adatok rögzítése '!O45)</f>
        <v>0</v>
      </c>
    </row>
    <row r="45" spans="1:13" x14ac:dyDescent="0.2">
      <c r="A45" s="56" t="s">
        <v>125</v>
      </c>
      <c r="B45" s="73">
        <f>'FB adatok rögzítése '!G46</f>
        <v>0</v>
      </c>
      <c r="C45" s="58">
        <f>'FB adatok rögzítése '!B46</f>
        <v>0</v>
      </c>
      <c r="D45" s="68">
        <f>'FB adatok rögzítése '!C46</f>
        <v>0</v>
      </c>
      <c r="E45" s="58">
        <f>'FB adatok rögzítése '!D46</f>
        <v>0</v>
      </c>
      <c r="F45" s="71">
        <f>IF('FB adatok rögzítése '!I46="",0,'FB adatok rögzítése '!I46)</f>
        <v>0</v>
      </c>
      <c r="G45" s="71">
        <f>IF('FB adatok rögzítése '!P46="",0,'FB adatok rögzítése '!P46)</f>
        <v>0</v>
      </c>
      <c r="H45" s="71">
        <f>IF('FB adatok rögzítése '!AI46="",0,'FB adatok rögzítése '!AI46)</f>
        <v>0</v>
      </c>
      <c r="I45" s="71">
        <f>IF('FB adatok rögzítése '!AJ46="",0,'FB adatok rögzítése '!AJ46)</f>
        <v>0</v>
      </c>
      <c r="J45" s="71">
        <f>IF('FB adatok rögzítése '!AK46="",0,'FB adatok rögzítése '!AK46)</f>
        <v>0</v>
      </c>
      <c r="K45" s="71">
        <f>'FB adatok rögzítése '!AC46+'FB adatok rögzítése '!AE46</f>
        <v>0</v>
      </c>
      <c r="L45" s="72" t="str">
        <f>IF(Facebook[[#This Row],[Reach (number)]]=0,"NA",Facebook[[#This Row],[N. of engaged people]]/Facebook[[#This Row],[Reach (number)]])</f>
        <v>NA</v>
      </c>
      <c r="M45" s="66">
        <f>IF('FB adatok rögzítése '!O46="",0,'FB adatok rögzítése '!O46)</f>
        <v>0</v>
      </c>
    </row>
    <row r="46" spans="1:13" x14ac:dyDescent="0.2">
      <c r="A46" s="56" t="s">
        <v>126</v>
      </c>
      <c r="B46" s="73">
        <f>'FB adatok rögzítése '!G47</f>
        <v>0</v>
      </c>
      <c r="C46" s="58">
        <f>'FB adatok rögzítése '!B47</f>
        <v>0</v>
      </c>
      <c r="D46" s="68">
        <f>'FB adatok rögzítése '!C47</f>
        <v>0</v>
      </c>
      <c r="E46" s="58">
        <f>'FB adatok rögzítése '!D47</f>
        <v>0</v>
      </c>
      <c r="F46" s="71">
        <f>IF('FB adatok rögzítése '!I47="",0,'FB adatok rögzítése '!I47)</f>
        <v>0</v>
      </c>
      <c r="G46" s="71">
        <f>IF('FB adatok rögzítése '!P47="",0,'FB adatok rögzítése '!P47)</f>
        <v>0</v>
      </c>
      <c r="H46" s="71">
        <f>IF('FB adatok rögzítése '!AI47="",0,'FB adatok rögzítése '!AI47)</f>
        <v>0</v>
      </c>
      <c r="I46" s="71">
        <f>IF('FB adatok rögzítése '!AJ47="",0,'FB adatok rögzítése '!AJ47)</f>
        <v>0</v>
      </c>
      <c r="J46" s="71">
        <f>IF('FB adatok rögzítése '!AK47="",0,'FB adatok rögzítése '!AK47)</f>
        <v>0</v>
      </c>
      <c r="K46" s="71">
        <f>'FB adatok rögzítése '!AC47+'FB adatok rögzítése '!AE47</f>
        <v>0</v>
      </c>
      <c r="L46" s="72" t="str">
        <f>IF(Facebook[[#This Row],[Reach (number)]]=0,"NA",Facebook[[#This Row],[N. of engaged people]]/Facebook[[#This Row],[Reach (number)]])</f>
        <v>NA</v>
      </c>
      <c r="M46" s="66">
        <f>IF('FB adatok rögzítése '!O47="",0,'FB adatok rögzítése '!O47)</f>
        <v>0</v>
      </c>
    </row>
    <row r="47" spans="1:13" x14ac:dyDescent="0.2">
      <c r="A47" s="56" t="s">
        <v>127</v>
      </c>
      <c r="B47" s="73">
        <f>'FB adatok rögzítése '!G48</f>
        <v>0</v>
      </c>
      <c r="C47" s="58">
        <f>'FB adatok rögzítése '!B48</f>
        <v>0</v>
      </c>
      <c r="D47" s="68">
        <f>'FB adatok rögzítése '!C48</f>
        <v>0</v>
      </c>
      <c r="E47" s="58">
        <f>'FB adatok rögzítése '!D48</f>
        <v>0</v>
      </c>
      <c r="F47" s="71">
        <f>IF('FB adatok rögzítése '!I48="",0,'FB adatok rögzítése '!I48)</f>
        <v>0</v>
      </c>
      <c r="G47" s="71">
        <f>IF('FB adatok rögzítése '!P48="",0,'FB adatok rögzítése '!P48)</f>
        <v>0</v>
      </c>
      <c r="H47" s="71">
        <f>IF('FB adatok rögzítése '!AI48="",0,'FB adatok rögzítése '!AI48)</f>
        <v>0</v>
      </c>
      <c r="I47" s="71">
        <f>IF('FB adatok rögzítése '!AJ48="",0,'FB adatok rögzítése '!AJ48)</f>
        <v>0</v>
      </c>
      <c r="J47" s="71">
        <f>IF('FB adatok rögzítése '!AK48="",0,'FB adatok rögzítése '!AK48)</f>
        <v>0</v>
      </c>
      <c r="K47" s="71">
        <f>'FB adatok rögzítése '!AC48+'FB adatok rögzítése '!AE48</f>
        <v>0</v>
      </c>
      <c r="L47" s="72" t="str">
        <f>IF(Facebook[[#This Row],[Reach (number)]]=0,"NA",Facebook[[#This Row],[N. of engaged people]]/Facebook[[#This Row],[Reach (number)]])</f>
        <v>NA</v>
      </c>
      <c r="M47" s="66">
        <f>IF('FB adatok rögzítése '!O48="",0,'FB adatok rögzítése '!O48)</f>
        <v>0</v>
      </c>
    </row>
    <row r="48" spans="1:13" x14ac:dyDescent="0.2">
      <c r="A48" s="56" t="s">
        <v>128</v>
      </c>
      <c r="B48" s="73">
        <f>'FB adatok rögzítése '!G49</f>
        <v>0</v>
      </c>
      <c r="C48" s="58">
        <f>'FB adatok rögzítése '!B49</f>
        <v>0</v>
      </c>
      <c r="D48" s="68">
        <f>'FB adatok rögzítése '!C49</f>
        <v>0</v>
      </c>
      <c r="E48" s="58">
        <f>'FB adatok rögzítése '!D49</f>
        <v>0</v>
      </c>
      <c r="F48" s="71">
        <f>IF('FB adatok rögzítése '!I49="",0,'FB adatok rögzítése '!I49)</f>
        <v>0</v>
      </c>
      <c r="G48" s="71">
        <f>IF('FB adatok rögzítése '!P49="",0,'FB adatok rögzítése '!P49)</f>
        <v>0</v>
      </c>
      <c r="H48" s="71">
        <f>IF('FB adatok rögzítése '!AI49="",0,'FB adatok rögzítése '!AI49)</f>
        <v>0</v>
      </c>
      <c r="I48" s="71">
        <f>IF('FB adatok rögzítése '!AJ49="",0,'FB adatok rögzítése '!AJ49)</f>
        <v>0</v>
      </c>
      <c r="J48" s="71">
        <f>IF('FB adatok rögzítése '!AK49="",0,'FB adatok rögzítése '!AK49)</f>
        <v>0</v>
      </c>
      <c r="K48" s="71">
        <f>'FB adatok rögzítése '!AC49+'FB adatok rögzítése '!AE49</f>
        <v>0</v>
      </c>
      <c r="L48" s="72" t="str">
        <f>IF(Facebook[[#This Row],[Reach (number)]]=0,"NA",Facebook[[#This Row],[N. of engaged people]]/Facebook[[#This Row],[Reach (number)]])</f>
        <v>NA</v>
      </c>
      <c r="M48" s="66">
        <f>IF('FB adatok rögzítése '!O49="",0,'FB adatok rögzítése '!O49)</f>
        <v>0</v>
      </c>
    </row>
    <row r="49" spans="1:13" x14ac:dyDescent="0.2">
      <c r="A49" s="56" t="s">
        <v>129</v>
      </c>
      <c r="B49" s="73">
        <f>'FB adatok rögzítése '!G50</f>
        <v>0</v>
      </c>
      <c r="C49" s="58">
        <f>'FB adatok rögzítése '!B50</f>
        <v>0</v>
      </c>
      <c r="D49" s="68">
        <f>'FB adatok rögzítése '!C50</f>
        <v>0</v>
      </c>
      <c r="E49" s="58">
        <f>'FB adatok rögzítése '!D50</f>
        <v>0</v>
      </c>
      <c r="F49" s="71">
        <f>IF('FB adatok rögzítése '!I50="",0,'FB adatok rögzítése '!I50)</f>
        <v>0</v>
      </c>
      <c r="G49" s="71">
        <f>IF('FB adatok rögzítése '!P50="",0,'FB adatok rögzítése '!P50)</f>
        <v>0</v>
      </c>
      <c r="H49" s="71">
        <f>IF('FB adatok rögzítése '!AI50="",0,'FB adatok rögzítése '!AI50)</f>
        <v>0</v>
      </c>
      <c r="I49" s="71">
        <f>IF('FB adatok rögzítése '!AJ50="",0,'FB adatok rögzítése '!AJ50)</f>
        <v>0</v>
      </c>
      <c r="J49" s="71">
        <f>IF('FB adatok rögzítése '!AK50="",0,'FB adatok rögzítése '!AK50)</f>
        <v>0</v>
      </c>
      <c r="K49" s="71">
        <f>'FB adatok rögzítése '!AC50+'FB adatok rögzítése '!AE50</f>
        <v>0</v>
      </c>
      <c r="L49" s="72" t="str">
        <f>IF(Facebook[[#This Row],[Reach (number)]]=0,"NA",Facebook[[#This Row],[N. of engaged people]]/Facebook[[#This Row],[Reach (number)]])</f>
        <v>NA</v>
      </c>
      <c r="M49" s="66">
        <f>IF('FB adatok rögzítése '!O50="",0,'FB adatok rögzítése '!O50)</f>
        <v>0</v>
      </c>
    </row>
    <row r="50" spans="1:13" x14ac:dyDescent="0.2">
      <c r="A50" s="56" t="s">
        <v>130</v>
      </c>
      <c r="B50" s="73">
        <f>'FB adatok rögzítése '!G51</f>
        <v>0</v>
      </c>
      <c r="C50" s="58">
        <f>'FB adatok rögzítése '!B51</f>
        <v>0</v>
      </c>
      <c r="D50" s="68">
        <f>'FB adatok rögzítése '!C51</f>
        <v>0</v>
      </c>
      <c r="E50" s="58">
        <f>'FB adatok rögzítése '!D51</f>
        <v>0</v>
      </c>
      <c r="F50" s="71">
        <f>IF('FB adatok rögzítése '!I51="",0,'FB adatok rögzítése '!I51)</f>
        <v>0</v>
      </c>
      <c r="G50" s="71">
        <f>IF('FB adatok rögzítése '!P51="",0,'FB adatok rögzítése '!P51)</f>
        <v>0</v>
      </c>
      <c r="H50" s="71">
        <f>IF('FB adatok rögzítése '!AI51="",0,'FB adatok rögzítése '!AI51)</f>
        <v>0</v>
      </c>
      <c r="I50" s="71">
        <f>IF('FB adatok rögzítése '!AJ51="",0,'FB adatok rögzítése '!AJ51)</f>
        <v>0</v>
      </c>
      <c r="J50" s="71">
        <f>IF('FB adatok rögzítése '!AK51="",0,'FB adatok rögzítése '!AK51)</f>
        <v>0</v>
      </c>
      <c r="K50" s="71">
        <f>'FB adatok rögzítése '!AC51+'FB adatok rögzítése '!AE51</f>
        <v>0</v>
      </c>
      <c r="L50" s="72" t="str">
        <f>IF(Facebook[[#This Row],[Reach (number)]]=0,"NA",Facebook[[#This Row],[N. of engaged people]]/Facebook[[#This Row],[Reach (number)]])</f>
        <v>NA</v>
      </c>
      <c r="M50" s="66">
        <f>IF('FB adatok rögzítése '!O51="",0,'FB adatok rögzítése '!O51)</f>
        <v>0</v>
      </c>
    </row>
    <row r="51" spans="1:13" x14ac:dyDescent="0.2">
      <c r="A51" s="56" t="s">
        <v>131</v>
      </c>
      <c r="B51" s="73">
        <f>'FB adatok rögzítése '!G52</f>
        <v>0</v>
      </c>
      <c r="C51" s="58">
        <f>'FB adatok rögzítése '!B52</f>
        <v>0</v>
      </c>
      <c r="D51" s="68">
        <f>'FB adatok rögzítése '!C52</f>
        <v>0</v>
      </c>
      <c r="E51" s="58">
        <f>'FB adatok rögzítése '!D52</f>
        <v>0</v>
      </c>
      <c r="F51" s="71">
        <f>IF('FB adatok rögzítése '!I52="",0,'FB adatok rögzítése '!I52)</f>
        <v>0</v>
      </c>
      <c r="G51" s="71">
        <f>IF('FB adatok rögzítése '!P52="",0,'FB adatok rögzítése '!P52)</f>
        <v>0</v>
      </c>
      <c r="H51" s="71">
        <f>IF('FB adatok rögzítése '!AI52="",0,'FB adatok rögzítése '!AI52)</f>
        <v>0</v>
      </c>
      <c r="I51" s="71">
        <f>IF('FB adatok rögzítése '!AJ52="",0,'FB adatok rögzítése '!AJ52)</f>
        <v>0</v>
      </c>
      <c r="J51" s="71">
        <f>IF('FB adatok rögzítése '!AK52="",0,'FB adatok rögzítése '!AK52)</f>
        <v>0</v>
      </c>
      <c r="K51" s="71">
        <f>'FB adatok rögzítése '!AC52+'FB adatok rögzítése '!AE52</f>
        <v>0</v>
      </c>
      <c r="L51" s="72" t="str">
        <f>IF(Facebook[[#This Row],[Reach (number)]]=0,"NA",Facebook[[#This Row],[N. of engaged people]]/Facebook[[#This Row],[Reach (number)]])</f>
        <v>NA</v>
      </c>
      <c r="M51" s="66">
        <f>IF('FB adatok rögzítése '!O52="",0,'FB adatok rögzítése '!O52)</f>
        <v>0</v>
      </c>
    </row>
    <row r="52" spans="1:13" x14ac:dyDescent="0.2">
      <c r="A52" s="56" t="s">
        <v>132</v>
      </c>
      <c r="B52" s="73">
        <f>'FB adatok rögzítése '!G53</f>
        <v>0</v>
      </c>
      <c r="C52" s="58">
        <f>'FB adatok rögzítése '!B53</f>
        <v>0</v>
      </c>
      <c r="D52" s="68">
        <f>'FB adatok rögzítése '!C53</f>
        <v>0</v>
      </c>
      <c r="E52" s="58">
        <f>'FB adatok rögzítése '!D53</f>
        <v>0</v>
      </c>
      <c r="F52" s="71">
        <f>IF('FB adatok rögzítése '!I53="",0,'FB adatok rögzítése '!I53)</f>
        <v>0</v>
      </c>
      <c r="G52" s="71">
        <f>IF('FB adatok rögzítése '!P53="",0,'FB adatok rögzítése '!P53)</f>
        <v>0</v>
      </c>
      <c r="H52" s="71">
        <f>IF('FB adatok rögzítése '!AI53="",0,'FB adatok rögzítése '!AI53)</f>
        <v>0</v>
      </c>
      <c r="I52" s="71">
        <f>IF('FB adatok rögzítése '!AJ53="",0,'FB adatok rögzítése '!AJ53)</f>
        <v>0</v>
      </c>
      <c r="J52" s="71">
        <f>IF('FB adatok rögzítése '!AK53="",0,'FB adatok rögzítése '!AK53)</f>
        <v>0</v>
      </c>
      <c r="K52" s="71">
        <f>'FB adatok rögzítése '!AC53+'FB adatok rögzítése '!AE53</f>
        <v>0</v>
      </c>
      <c r="L52" s="72" t="str">
        <f>IF(Facebook[[#This Row],[Reach (number)]]=0,"NA",Facebook[[#This Row],[N. of engaged people]]/Facebook[[#This Row],[Reach (number)]])</f>
        <v>NA</v>
      </c>
      <c r="M52" s="66">
        <f>IF('FB adatok rögzítése '!O53="",0,'FB adatok rögzítése '!O53)</f>
        <v>0</v>
      </c>
    </row>
    <row r="53" spans="1:13" x14ac:dyDescent="0.2">
      <c r="A53" s="56" t="s">
        <v>133</v>
      </c>
      <c r="B53" s="73">
        <f>'FB adatok rögzítése '!G54</f>
        <v>0</v>
      </c>
      <c r="C53" s="58">
        <f>'FB adatok rögzítése '!B54</f>
        <v>0</v>
      </c>
      <c r="D53" s="68">
        <f>'FB adatok rögzítése '!C54</f>
        <v>0</v>
      </c>
      <c r="E53" s="58">
        <f>'FB adatok rögzítése '!D54</f>
        <v>0</v>
      </c>
      <c r="F53" s="71">
        <f>IF('FB adatok rögzítése '!I54="",0,'FB adatok rögzítése '!I54)</f>
        <v>0</v>
      </c>
      <c r="G53" s="71">
        <f>IF('FB adatok rögzítése '!P54="",0,'FB adatok rögzítése '!P54)</f>
        <v>0</v>
      </c>
      <c r="H53" s="71">
        <f>IF('FB adatok rögzítése '!AI54="",0,'FB adatok rögzítése '!AI54)</f>
        <v>0</v>
      </c>
      <c r="I53" s="71">
        <f>IF('FB adatok rögzítése '!AJ54="",0,'FB adatok rögzítése '!AJ54)</f>
        <v>0</v>
      </c>
      <c r="J53" s="71">
        <f>IF('FB adatok rögzítése '!AK54="",0,'FB adatok rögzítése '!AK54)</f>
        <v>0</v>
      </c>
      <c r="K53" s="71">
        <f>'FB adatok rögzítése '!AC54+'FB adatok rögzítése '!AE54</f>
        <v>0</v>
      </c>
      <c r="L53" s="72" t="str">
        <f>IF(Facebook[[#This Row],[Reach (number)]]=0,"NA",Facebook[[#This Row],[N. of engaged people]]/Facebook[[#This Row],[Reach (number)]])</f>
        <v>NA</v>
      </c>
      <c r="M53" s="66">
        <f>IF('FB adatok rögzítése '!O54="",0,'FB adatok rögzítése '!O54)</f>
        <v>0</v>
      </c>
    </row>
    <row r="54" spans="1:13" x14ac:dyDescent="0.2">
      <c r="A54" s="56" t="s">
        <v>134</v>
      </c>
      <c r="B54" s="73">
        <f>'FB adatok rögzítése '!G55</f>
        <v>0</v>
      </c>
      <c r="C54" s="58">
        <f>'FB adatok rögzítése '!B55</f>
        <v>0</v>
      </c>
      <c r="D54" s="68">
        <f>'FB adatok rögzítése '!C55</f>
        <v>0</v>
      </c>
      <c r="E54" s="58">
        <f>'FB adatok rögzítése '!D55</f>
        <v>0</v>
      </c>
      <c r="F54" s="71">
        <f>IF('FB adatok rögzítése '!I55="",0,'FB adatok rögzítése '!I55)</f>
        <v>0</v>
      </c>
      <c r="G54" s="71">
        <f>IF('FB adatok rögzítése '!P55="",0,'FB adatok rögzítése '!P55)</f>
        <v>0</v>
      </c>
      <c r="H54" s="71">
        <f>IF('FB adatok rögzítése '!AI55="",0,'FB adatok rögzítése '!AI55)</f>
        <v>0</v>
      </c>
      <c r="I54" s="71">
        <f>IF('FB adatok rögzítése '!AJ55="",0,'FB adatok rögzítése '!AJ55)</f>
        <v>0</v>
      </c>
      <c r="J54" s="71">
        <f>IF('FB adatok rögzítése '!AK55="",0,'FB adatok rögzítése '!AK55)</f>
        <v>0</v>
      </c>
      <c r="K54" s="71">
        <f>'FB adatok rögzítése '!AC55+'FB adatok rögzítése '!AE55</f>
        <v>0</v>
      </c>
      <c r="L54" s="72" t="str">
        <f>IF(Facebook[[#This Row],[Reach (number)]]=0,"NA",Facebook[[#This Row],[N. of engaged people]]/Facebook[[#This Row],[Reach (number)]])</f>
        <v>NA</v>
      </c>
      <c r="M54" s="66">
        <f>IF('FB adatok rögzítése '!O55="",0,'FB adatok rögzítése '!O55)</f>
        <v>0</v>
      </c>
    </row>
    <row r="55" spans="1:13" x14ac:dyDescent="0.2">
      <c r="A55" s="56" t="s">
        <v>135</v>
      </c>
      <c r="B55" s="73">
        <f>'FB adatok rögzítése '!G56</f>
        <v>0</v>
      </c>
      <c r="C55" s="58">
        <f>'FB adatok rögzítése '!B56</f>
        <v>0</v>
      </c>
      <c r="D55" s="68">
        <f>'FB adatok rögzítése '!C56</f>
        <v>0</v>
      </c>
      <c r="E55" s="58">
        <f>'FB adatok rögzítése '!D56</f>
        <v>0</v>
      </c>
      <c r="F55" s="71">
        <f>IF('FB adatok rögzítése '!I56="",0,'FB adatok rögzítése '!I56)</f>
        <v>0</v>
      </c>
      <c r="G55" s="71">
        <f>IF('FB adatok rögzítése '!P56="",0,'FB adatok rögzítése '!P56)</f>
        <v>0</v>
      </c>
      <c r="H55" s="71">
        <f>IF('FB adatok rögzítése '!AI56="",0,'FB adatok rögzítése '!AI56)</f>
        <v>0</v>
      </c>
      <c r="I55" s="71">
        <f>IF('FB adatok rögzítése '!AJ56="",0,'FB adatok rögzítése '!AJ56)</f>
        <v>0</v>
      </c>
      <c r="J55" s="71">
        <f>IF('FB adatok rögzítése '!AK56="",0,'FB adatok rögzítése '!AK56)</f>
        <v>0</v>
      </c>
      <c r="K55" s="71">
        <f>'FB adatok rögzítése '!AC56+'FB adatok rögzítése '!AE56</f>
        <v>0</v>
      </c>
      <c r="L55" s="72" t="str">
        <f>IF(Facebook[[#This Row],[Reach (number)]]=0,"NA",Facebook[[#This Row],[N. of engaged people]]/Facebook[[#This Row],[Reach (number)]])</f>
        <v>NA</v>
      </c>
      <c r="M55" s="66">
        <f>IF('FB adatok rögzítése '!O56="",0,'FB adatok rögzítése '!O56)</f>
        <v>0</v>
      </c>
    </row>
    <row r="56" spans="1:13" x14ac:dyDescent="0.2">
      <c r="A56" s="56" t="s">
        <v>136</v>
      </c>
      <c r="B56" s="73">
        <f>'FB adatok rögzítése '!G57</f>
        <v>0</v>
      </c>
      <c r="C56" s="58">
        <f>'FB adatok rögzítése '!B57</f>
        <v>0</v>
      </c>
      <c r="D56" s="68">
        <f>'FB adatok rögzítése '!C57</f>
        <v>0</v>
      </c>
      <c r="E56" s="58">
        <f>'FB adatok rögzítése '!D57</f>
        <v>0</v>
      </c>
      <c r="F56" s="71">
        <f>IF('FB adatok rögzítése '!I57="",0,'FB adatok rögzítése '!I57)</f>
        <v>0</v>
      </c>
      <c r="G56" s="71">
        <f>IF('FB adatok rögzítése '!P57="",0,'FB adatok rögzítése '!P57)</f>
        <v>0</v>
      </c>
      <c r="H56" s="71">
        <f>IF('FB adatok rögzítése '!AI57="",0,'FB adatok rögzítése '!AI57)</f>
        <v>0</v>
      </c>
      <c r="I56" s="71">
        <f>IF('FB adatok rögzítése '!AJ57="",0,'FB adatok rögzítése '!AJ57)</f>
        <v>0</v>
      </c>
      <c r="J56" s="71">
        <f>IF('FB adatok rögzítése '!AK57="",0,'FB adatok rögzítése '!AK57)</f>
        <v>0</v>
      </c>
      <c r="K56" s="71">
        <f>'FB adatok rögzítése '!AC57+'FB adatok rögzítése '!AE57</f>
        <v>0</v>
      </c>
      <c r="L56" s="72" t="str">
        <f>IF(Facebook[[#This Row],[Reach (number)]]=0,"NA",Facebook[[#This Row],[N. of engaged people]]/Facebook[[#This Row],[Reach (number)]])</f>
        <v>NA</v>
      </c>
      <c r="M56" s="66">
        <f>IF('FB adatok rögzítése '!O57="",0,'FB adatok rögzítése '!O57)</f>
        <v>0</v>
      </c>
    </row>
    <row r="57" spans="1:13" x14ac:dyDescent="0.2">
      <c r="A57" s="56" t="s">
        <v>137</v>
      </c>
      <c r="B57" s="73">
        <f>'FB adatok rögzítése '!G58</f>
        <v>0</v>
      </c>
      <c r="C57" s="58">
        <f>'FB adatok rögzítése '!B58</f>
        <v>0</v>
      </c>
      <c r="D57" s="68">
        <f>'FB adatok rögzítése '!C58</f>
        <v>0</v>
      </c>
      <c r="E57" s="58">
        <f>'FB adatok rögzítése '!D58</f>
        <v>0</v>
      </c>
      <c r="F57" s="71">
        <f>IF('FB adatok rögzítése '!I58="",0,'FB adatok rögzítése '!I58)</f>
        <v>0</v>
      </c>
      <c r="G57" s="71">
        <f>IF('FB adatok rögzítése '!P58="",0,'FB adatok rögzítése '!P58)</f>
        <v>0</v>
      </c>
      <c r="H57" s="71">
        <f>IF('FB adatok rögzítése '!AI58="",0,'FB adatok rögzítése '!AI58)</f>
        <v>0</v>
      </c>
      <c r="I57" s="71">
        <f>IF('FB adatok rögzítése '!AJ58="",0,'FB adatok rögzítése '!AJ58)</f>
        <v>0</v>
      </c>
      <c r="J57" s="71">
        <f>IF('FB adatok rögzítése '!AK58="",0,'FB adatok rögzítése '!AK58)</f>
        <v>0</v>
      </c>
      <c r="K57" s="71">
        <f>'FB adatok rögzítése '!AC58+'FB adatok rögzítése '!AE58</f>
        <v>0</v>
      </c>
      <c r="L57" s="72" t="str">
        <f>IF(Facebook[[#This Row],[Reach (number)]]=0,"NA",Facebook[[#This Row],[N. of engaged people]]/Facebook[[#This Row],[Reach (number)]])</f>
        <v>NA</v>
      </c>
      <c r="M57" s="66">
        <f>IF('FB adatok rögzítése '!O58="",0,'FB adatok rögzítése '!O58)</f>
        <v>0</v>
      </c>
    </row>
    <row r="58" spans="1:13" x14ac:dyDescent="0.2">
      <c r="A58" s="56" t="s">
        <v>138</v>
      </c>
      <c r="B58" s="73">
        <f>'FB adatok rögzítése '!G59</f>
        <v>0</v>
      </c>
      <c r="C58" s="58">
        <f>'FB adatok rögzítése '!B59</f>
        <v>0</v>
      </c>
      <c r="D58" s="68">
        <f>'FB adatok rögzítése '!C59</f>
        <v>0</v>
      </c>
      <c r="E58" s="58">
        <f>'FB adatok rögzítése '!D59</f>
        <v>0</v>
      </c>
      <c r="F58" s="71">
        <f>IF('FB adatok rögzítése '!I59="",0,'FB adatok rögzítése '!I59)</f>
        <v>0</v>
      </c>
      <c r="G58" s="71">
        <f>IF('FB adatok rögzítése '!P59="",0,'FB adatok rögzítése '!P59)</f>
        <v>0</v>
      </c>
      <c r="H58" s="71">
        <f>IF('FB adatok rögzítése '!AI59="",0,'FB adatok rögzítése '!AI59)</f>
        <v>0</v>
      </c>
      <c r="I58" s="71">
        <f>IF('FB adatok rögzítése '!AJ59="",0,'FB adatok rögzítése '!AJ59)</f>
        <v>0</v>
      </c>
      <c r="J58" s="71">
        <f>IF('FB adatok rögzítése '!AK59="",0,'FB adatok rögzítése '!AK59)</f>
        <v>0</v>
      </c>
      <c r="K58" s="71">
        <f>'FB adatok rögzítése '!AC59+'FB adatok rögzítése '!AE59</f>
        <v>0</v>
      </c>
      <c r="L58" s="72" t="str">
        <f>IF(Facebook[[#This Row],[Reach (number)]]=0,"NA",Facebook[[#This Row],[N. of engaged people]]/Facebook[[#This Row],[Reach (number)]])</f>
        <v>NA</v>
      </c>
      <c r="M58" s="66">
        <f>IF('FB adatok rögzítése '!O59="",0,'FB adatok rögzítése '!O59)</f>
        <v>0</v>
      </c>
    </row>
    <row r="59" spans="1:13" x14ac:dyDescent="0.2">
      <c r="A59" s="56" t="s">
        <v>139</v>
      </c>
      <c r="B59" s="73">
        <f>'FB adatok rögzítése '!G60</f>
        <v>0</v>
      </c>
      <c r="C59" s="58">
        <f>'FB adatok rögzítése '!B60</f>
        <v>0</v>
      </c>
      <c r="D59" s="68">
        <f>'FB adatok rögzítése '!C60</f>
        <v>0</v>
      </c>
      <c r="E59" s="58">
        <f>'FB adatok rögzítése '!D60</f>
        <v>0</v>
      </c>
      <c r="F59" s="71">
        <f>IF('FB adatok rögzítése '!I60="",0,'FB adatok rögzítése '!I60)</f>
        <v>0</v>
      </c>
      <c r="G59" s="71">
        <f>IF('FB adatok rögzítése '!P60="",0,'FB adatok rögzítése '!P60)</f>
        <v>0</v>
      </c>
      <c r="H59" s="71">
        <f>IF('FB adatok rögzítése '!AI60="",0,'FB adatok rögzítése '!AI60)</f>
        <v>0</v>
      </c>
      <c r="I59" s="71">
        <f>IF('FB adatok rögzítése '!AJ60="",0,'FB adatok rögzítése '!AJ60)</f>
        <v>0</v>
      </c>
      <c r="J59" s="71">
        <f>IF('FB adatok rögzítése '!AK60="",0,'FB adatok rögzítése '!AK60)</f>
        <v>0</v>
      </c>
      <c r="K59" s="71">
        <f>'FB adatok rögzítése '!AC60+'FB adatok rögzítése '!AE60</f>
        <v>0</v>
      </c>
      <c r="L59" s="72" t="str">
        <f>IF(Facebook[[#This Row],[Reach (number)]]=0,"NA",Facebook[[#This Row],[N. of engaged people]]/Facebook[[#This Row],[Reach (number)]])</f>
        <v>NA</v>
      </c>
      <c r="M59" s="66">
        <f>IF('FB adatok rögzítése '!O60="",0,'FB adatok rögzítése '!O60)</f>
        <v>0</v>
      </c>
    </row>
    <row r="60" spans="1:13" x14ac:dyDescent="0.2">
      <c r="A60" s="56" t="s">
        <v>140</v>
      </c>
      <c r="B60" s="73">
        <f>'FB adatok rögzítése '!G61</f>
        <v>0</v>
      </c>
      <c r="C60" s="58">
        <f>'FB adatok rögzítése '!B61</f>
        <v>0</v>
      </c>
      <c r="D60" s="68">
        <f>'FB adatok rögzítése '!C61</f>
        <v>0</v>
      </c>
      <c r="E60" s="58">
        <f>'FB adatok rögzítése '!D61</f>
        <v>0</v>
      </c>
      <c r="F60" s="71">
        <f>IF('FB adatok rögzítése '!I61="",0,'FB adatok rögzítése '!I61)</f>
        <v>0</v>
      </c>
      <c r="G60" s="71">
        <f>IF('FB adatok rögzítése '!P61="",0,'FB adatok rögzítése '!P61)</f>
        <v>0</v>
      </c>
      <c r="H60" s="71">
        <f>IF('FB adatok rögzítése '!AI61="",0,'FB adatok rögzítése '!AI61)</f>
        <v>0</v>
      </c>
      <c r="I60" s="71">
        <f>IF('FB adatok rögzítése '!AJ61="",0,'FB adatok rögzítése '!AJ61)</f>
        <v>0</v>
      </c>
      <c r="J60" s="71">
        <f>IF('FB adatok rögzítése '!AK61="",0,'FB adatok rögzítése '!AK61)</f>
        <v>0</v>
      </c>
      <c r="K60" s="71">
        <f>'FB adatok rögzítése '!AC61+'FB adatok rögzítése '!AE61</f>
        <v>0</v>
      </c>
      <c r="L60" s="72" t="str">
        <f>IF(Facebook[[#This Row],[Reach (number)]]=0,"NA",Facebook[[#This Row],[N. of engaged people]]/Facebook[[#This Row],[Reach (number)]])</f>
        <v>NA</v>
      </c>
      <c r="M60" s="66">
        <f>IF('FB adatok rögzítése '!O61="",0,'FB adatok rögzítése '!O61)</f>
        <v>0</v>
      </c>
    </row>
    <row r="61" spans="1:13" x14ac:dyDescent="0.2">
      <c r="A61" s="56" t="s">
        <v>141</v>
      </c>
      <c r="B61" s="73">
        <f>'FB adatok rögzítése '!G62</f>
        <v>0</v>
      </c>
      <c r="C61" s="58">
        <f>'FB adatok rögzítése '!B62</f>
        <v>0</v>
      </c>
      <c r="D61" s="68">
        <f>'FB adatok rögzítése '!C62</f>
        <v>0</v>
      </c>
      <c r="E61" s="58">
        <f>'FB adatok rögzítése '!D62</f>
        <v>0</v>
      </c>
      <c r="F61" s="71">
        <f>IF('FB adatok rögzítése '!I62="",0,'FB adatok rögzítése '!I62)</f>
        <v>0</v>
      </c>
      <c r="G61" s="71">
        <f>IF('FB adatok rögzítése '!P62="",0,'FB adatok rögzítése '!P62)</f>
        <v>0</v>
      </c>
      <c r="H61" s="71">
        <f>IF('FB adatok rögzítése '!AI62="",0,'FB adatok rögzítése '!AI62)</f>
        <v>0</v>
      </c>
      <c r="I61" s="71">
        <f>IF('FB adatok rögzítése '!AJ62="",0,'FB adatok rögzítése '!AJ62)</f>
        <v>0</v>
      </c>
      <c r="J61" s="71">
        <f>IF('FB adatok rögzítése '!AK62="",0,'FB adatok rögzítése '!AK62)</f>
        <v>0</v>
      </c>
      <c r="K61" s="71">
        <f>'FB adatok rögzítése '!AC62+'FB adatok rögzítése '!AE62</f>
        <v>0</v>
      </c>
      <c r="L61" s="72" t="str">
        <f>IF(Facebook[[#This Row],[Reach (number)]]=0,"NA",Facebook[[#This Row],[N. of engaged people]]/Facebook[[#This Row],[Reach (number)]])</f>
        <v>NA</v>
      </c>
      <c r="M61" s="66">
        <f>IF('FB adatok rögzítése '!O62="",0,'FB adatok rögzítése '!O62)</f>
        <v>0</v>
      </c>
    </row>
    <row r="62" spans="1:13" x14ac:dyDescent="0.2">
      <c r="A62" s="56" t="s">
        <v>142</v>
      </c>
      <c r="B62" s="73">
        <f>'FB adatok rögzítése '!G63</f>
        <v>0</v>
      </c>
      <c r="C62" s="58">
        <f>'FB adatok rögzítése '!B63</f>
        <v>0</v>
      </c>
      <c r="D62" s="68">
        <f>'FB adatok rögzítése '!C63</f>
        <v>0</v>
      </c>
      <c r="E62" s="58">
        <f>'FB adatok rögzítése '!D63</f>
        <v>0</v>
      </c>
      <c r="F62" s="71">
        <f>IF('FB adatok rögzítése '!I63="",0,'FB adatok rögzítése '!I63)</f>
        <v>0</v>
      </c>
      <c r="G62" s="71">
        <f>IF('FB adatok rögzítése '!P63="",0,'FB adatok rögzítése '!P63)</f>
        <v>0</v>
      </c>
      <c r="H62" s="71">
        <f>IF('FB adatok rögzítése '!AI63="",0,'FB adatok rögzítése '!AI63)</f>
        <v>0</v>
      </c>
      <c r="I62" s="71">
        <f>IF('FB adatok rögzítése '!AJ63="",0,'FB adatok rögzítése '!AJ63)</f>
        <v>0</v>
      </c>
      <c r="J62" s="71">
        <f>IF('FB adatok rögzítése '!AK63="",0,'FB adatok rögzítése '!AK63)</f>
        <v>0</v>
      </c>
      <c r="K62" s="71">
        <f>'FB adatok rögzítése '!AC63+'FB adatok rögzítése '!AE63</f>
        <v>0</v>
      </c>
      <c r="L62" s="72" t="str">
        <f>IF(Facebook[[#This Row],[Reach (number)]]=0,"NA",Facebook[[#This Row],[N. of engaged people]]/Facebook[[#This Row],[Reach (number)]])</f>
        <v>NA</v>
      </c>
      <c r="M62" s="66">
        <f>IF('FB adatok rögzítése '!O63="",0,'FB adatok rögzítése '!O63)</f>
        <v>0</v>
      </c>
    </row>
    <row r="63" spans="1:13" x14ac:dyDescent="0.2">
      <c r="A63" s="56" t="s">
        <v>143</v>
      </c>
      <c r="B63" s="57">
        <f>'FB adatok rögzítése '!G64</f>
        <v>0</v>
      </c>
      <c r="C63" s="58">
        <f>'FB adatok rögzítése '!B64</f>
        <v>0</v>
      </c>
      <c r="D63" s="68">
        <f>'FB adatok rögzítése '!C64</f>
        <v>0</v>
      </c>
      <c r="E63" s="58">
        <f>'FB adatok rögzítése '!D64</f>
        <v>0</v>
      </c>
      <c r="F63" s="71">
        <f>IF('FB adatok rögzítése '!I64="",0,'FB adatok rögzítése '!I64)</f>
        <v>0</v>
      </c>
      <c r="G63" s="71">
        <f>IF('FB adatok rögzítése '!P64="",0,'FB adatok rögzítése '!P64)</f>
        <v>0</v>
      </c>
      <c r="H63" s="71">
        <f>IF('FB adatok rögzítése '!AI64="",0,'FB adatok rögzítése '!AI64)</f>
        <v>0</v>
      </c>
      <c r="I63" s="71">
        <f>IF('FB adatok rögzítése '!AJ64="",0,'FB adatok rögzítése '!AJ64)</f>
        <v>0</v>
      </c>
      <c r="J63" s="71">
        <f>IF('FB adatok rögzítése '!AK64="",0,'FB adatok rögzítése '!AK64)</f>
        <v>0</v>
      </c>
      <c r="K63" s="71">
        <f>'FB adatok rögzítése '!AC64+'FB adatok rögzítése '!AE64</f>
        <v>0</v>
      </c>
      <c r="L63" s="72" t="str">
        <f>IF(Facebook[[#This Row],[Reach (number)]]=0,"NA",Facebook[[#This Row],[N. of engaged people]]/Facebook[[#This Row],[Reach (number)]])</f>
        <v>NA</v>
      </c>
      <c r="M63" s="66">
        <f>IF('FB adatok rögzítése '!O64="",0,'FB adatok rögzítése '!O64)</f>
        <v>0</v>
      </c>
    </row>
    <row r="64" spans="1:13" x14ac:dyDescent="0.2">
      <c r="A64" s="56" t="s">
        <v>144</v>
      </c>
      <c r="B64" s="57">
        <f>'FB adatok rögzítése '!G65</f>
        <v>0</v>
      </c>
      <c r="C64" s="58">
        <f>'FB adatok rögzítése '!B65</f>
        <v>0</v>
      </c>
      <c r="D64" s="68">
        <f>'FB adatok rögzítése '!C65</f>
        <v>0</v>
      </c>
      <c r="E64" s="58">
        <f>'FB adatok rögzítése '!D65</f>
        <v>0</v>
      </c>
      <c r="F64" s="71">
        <f>IF('FB adatok rögzítése '!I65="",0,'FB adatok rögzítése '!I65)</f>
        <v>0</v>
      </c>
      <c r="G64" s="71">
        <f>IF('FB adatok rögzítése '!P65="",0,'FB adatok rögzítése '!P65)</f>
        <v>0</v>
      </c>
      <c r="H64" s="71">
        <f>IF('FB adatok rögzítése '!AI65="",0,'FB adatok rögzítése '!AI65)</f>
        <v>0</v>
      </c>
      <c r="I64" s="71">
        <f>IF('FB adatok rögzítése '!AJ65="",0,'FB adatok rögzítése '!AJ65)</f>
        <v>0</v>
      </c>
      <c r="J64" s="71">
        <f>IF('FB adatok rögzítése '!AK65="",0,'FB adatok rögzítése '!AK65)</f>
        <v>0</v>
      </c>
      <c r="K64" s="71">
        <f>'FB adatok rögzítése '!AC65+'FB adatok rögzítése '!AE65</f>
        <v>0</v>
      </c>
      <c r="L64" s="72" t="str">
        <f>IF(Facebook[[#This Row],[Reach (number)]]=0,"NA",Facebook[[#This Row],[N. of engaged people]]/Facebook[[#This Row],[Reach (number)]])</f>
        <v>NA</v>
      </c>
      <c r="M64" s="66">
        <f>IF('FB adatok rögzítése '!O65="",0,'FB adatok rögzítése '!O65)</f>
        <v>0</v>
      </c>
    </row>
    <row r="65" spans="1:13" x14ac:dyDescent="0.2">
      <c r="A65" s="56" t="s">
        <v>145</v>
      </c>
      <c r="B65" s="57">
        <f>'FB adatok rögzítése '!G66</f>
        <v>0</v>
      </c>
      <c r="C65" s="58">
        <f>'FB adatok rögzítése '!B66</f>
        <v>0</v>
      </c>
      <c r="D65" s="68">
        <f>'FB adatok rögzítése '!C66</f>
        <v>0</v>
      </c>
      <c r="E65" s="58">
        <f>'FB adatok rögzítése '!D66</f>
        <v>0</v>
      </c>
      <c r="F65" s="71">
        <f>IF('FB adatok rögzítése '!I66="",0,'FB adatok rögzítése '!I66)</f>
        <v>0</v>
      </c>
      <c r="G65" s="74">
        <f>IF('FB adatok rögzítése '!P66="",0,'FB adatok rögzítése '!P66)</f>
        <v>0</v>
      </c>
      <c r="H65" s="74">
        <f>IF('FB adatok rögzítése '!AI66="",0,'FB adatok rögzítése '!AI66)</f>
        <v>0</v>
      </c>
      <c r="I65" s="74">
        <f>IF('FB adatok rögzítése '!AJ66="",0,'FB adatok rögzítése '!AJ66)</f>
        <v>0</v>
      </c>
      <c r="J65" s="74">
        <f>IF('FB adatok rögzítése '!AK66="",0,'FB adatok rögzítése '!AK66)</f>
        <v>0</v>
      </c>
      <c r="K65" s="71">
        <f>'FB adatok rögzítése '!AC66+'FB adatok rögzítése '!AE66</f>
        <v>0</v>
      </c>
      <c r="L65" s="72" t="str">
        <f>IF(Facebook[[#This Row],[Reach (number)]]=0,"NA",Facebook[[#This Row],[N. of engaged people]]/Facebook[[#This Row],[Reach (number)]])</f>
        <v>NA</v>
      </c>
      <c r="M65" s="66">
        <f>IF('FB adatok rögzítése '!O66="",0,'FB adatok rögzítése '!O66)</f>
        <v>0</v>
      </c>
    </row>
    <row r="66" spans="1:13" x14ac:dyDescent="0.2">
      <c r="A66" s="56" t="s">
        <v>146</v>
      </c>
      <c r="B66" s="75">
        <f>'FB adatok rögzítése '!G67</f>
        <v>0</v>
      </c>
      <c r="C66" s="58">
        <f>'FB adatok rögzítése '!B67</f>
        <v>0</v>
      </c>
      <c r="D66" s="68">
        <f>'FB adatok rögzítése '!C67</f>
        <v>0</v>
      </c>
      <c r="E66" s="58">
        <f>'FB adatok rögzítése '!D67</f>
        <v>0</v>
      </c>
      <c r="F66" s="71">
        <f>IF('FB adatok rögzítése '!I67="",0,'FB adatok rögzítése '!I67)</f>
        <v>0</v>
      </c>
      <c r="G66" s="74">
        <f>IF('FB adatok rögzítése '!P67="",0,'FB adatok rögzítése '!P67)</f>
        <v>0</v>
      </c>
      <c r="H66" s="74">
        <f>IF('FB adatok rögzítése '!AI67="",0,'FB adatok rögzítése '!AI67)</f>
        <v>0</v>
      </c>
      <c r="I66" s="74">
        <f>IF('FB adatok rögzítése '!AJ67="",0,'FB adatok rögzítése '!AJ67)</f>
        <v>0</v>
      </c>
      <c r="J66" s="74">
        <f>IF('FB adatok rögzítése '!AK67="",0,'FB adatok rögzítése '!AK67)</f>
        <v>0</v>
      </c>
      <c r="K66" s="71">
        <f>'FB adatok rögzítése '!AC67+'FB adatok rögzítése '!AE67</f>
        <v>0</v>
      </c>
      <c r="L66" s="72" t="str">
        <f>IF(Facebook[[#This Row],[Reach (number)]]=0,"NA",Facebook[[#This Row],[N. of engaged people]]/Facebook[[#This Row],[Reach (number)]])</f>
        <v>NA</v>
      </c>
      <c r="M66" s="66">
        <f>IF('FB adatok rögzítése '!O67="",0,'FB adatok rögzítése '!O67)</f>
        <v>0</v>
      </c>
    </row>
    <row r="67" spans="1:13" x14ac:dyDescent="0.2">
      <c r="A67" s="56" t="s">
        <v>147</v>
      </c>
      <c r="B67" s="57">
        <f>'FB adatok rögzítése '!G68</f>
        <v>0</v>
      </c>
      <c r="C67" s="58">
        <f>'FB adatok rögzítése '!B68</f>
        <v>0</v>
      </c>
      <c r="D67" s="68">
        <f>'FB adatok rögzítése '!C68</f>
        <v>0</v>
      </c>
      <c r="E67" s="58">
        <f>'FB adatok rögzítése '!D68</f>
        <v>0</v>
      </c>
      <c r="F67" s="71">
        <f>IF('FB adatok rögzítése '!I68="",0,'FB adatok rögzítése '!I68)</f>
        <v>0</v>
      </c>
      <c r="G67" s="74">
        <f>IF('FB adatok rögzítése '!P68="",0,'FB adatok rögzítése '!P68)</f>
        <v>0</v>
      </c>
      <c r="H67" s="74">
        <f>IF('FB adatok rögzítése '!AI68="",0,'FB adatok rögzítése '!AI68)</f>
        <v>0</v>
      </c>
      <c r="I67" s="74">
        <f>IF('FB adatok rögzítése '!AJ68="",0,'FB adatok rögzítése '!AJ68)</f>
        <v>0</v>
      </c>
      <c r="J67" s="74">
        <f>IF('FB adatok rögzítése '!AK68="",0,'FB adatok rögzítése '!AK68)</f>
        <v>0</v>
      </c>
      <c r="K67" s="71">
        <f>'FB adatok rögzítése '!AC68+'FB adatok rögzítése '!AE68</f>
        <v>0</v>
      </c>
      <c r="L67" s="72" t="str">
        <f>IF(Facebook[[#This Row],[Reach (number)]]=0,"NA",Facebook[[#This Row],[N. of engaged people]]/Facebook[[#This Row],[Reach (number)]])</f>
        <v>NA</v>
      </c>
      <c r="M67" s="66">
        <f>IF('FB adatok rögzítése '!O68="",0,'FB adatok rögzítése '!O68)</f>
        <v>0</v>
      </c>
    </row>
    <row r="68" spans="1:13" x14ac:dyDescent="0.2">
      <c r="A68" s="56" t="s">
        <v>148</v>
      </c>
      <c r="B68" s="57">
        <f>'FB adatok rögzítése '!G69</f>
        <v>0</v>
      </c>
      <c r="C68" s="58">
        <f>'FB adatok rögzítése '!B69</f>
        <v>0</v>
      </c>
      <c r="D68" s="68">
        <f>'FB adatok rögzítése '!C69</f>
        <v>0</v>
      </c>
      <c r="E68" s="58">
        <f>'FB adatok rögzítése '!D69</f>
        <v>0</v>
      </c>
      <c r="F68" s="71">
        <f>IF('FB adatok rögzítése '!I69="",0,'FB adatok rögzítése '!I69)</f>
        <v>0</v>
      </c>
      <c r="G68" s="74">
        <f>IF('FB adatok rögzítése '!P69="",0,'FB adatok rögzítése '!P69)</f>
        <v>0</v>
      </c>
      <c r="H68" s="74">
        <f>IF('FB adatok rögzítése '!AI69="",0,'FB adatok rögzítése '!AI69)</f>
        <v>0</v>
      </c>
      <c r="I68" s="74">
        <f>IF('FB adatok rögzítése '!AJ69="",0,'FB adatok rögzítése '!AJ69)</f>
        <v>0</v>
      </c>
      <c r="J68" s="74">
        <f>IF('FB adatok rögzítése '!AK69="",0,'FB adatok rögzítése '!AK69)</f>
        <v>0</v>
      </c>
      <c r="K68" s="71">
        <f>'FB adatok rögzítése '!AC69+'FB adatok rögzítése '!AE69</f>
        <v>0</v>
      </c>
      <c r="L68" s="72" t="str">
        <f>IF(Facebook[[#This Row],[Reach (number)]]=0,"NA",Facebook[[#This Row],[N. of engaged people]]/Facebook[[#This Row],[Reach (number)]])</f>
        <v>NA</v>
      </c>
      <c r="M68" s="66">
        <f>IF('FB adatok rögzítése '!O69="",0,'FB adatok rögzítése '!O69)</f>
        <v>0</v>
      </c>
    </row>
    <row r="69" spans="1:13" x14ac:dyDescent="0.2">
      <c r="A69" s="56" t="s">
        <v>149</v>
      </c>
      <c r="B69" s="57">
        <f>'FB adatok rögzítése '!G70</f>
        <v>0</v>
      </c>
      <c r="C69" s="58">
        <f>'FB adatok rögzítése '!B70</f>
        <v>0</v>
      </c>
      <c r="D69" s="68">
        <f>'FB adatok rögzítése '!C70</f>
        <v>0</v>
      </c>
      <c r="E69" s="58">
        <f>'FB adatok rögzítése '!D70</f>
        <v>0</v>
      </c>
      <c r="F69" s="71">
        <f>IF('FB adatok rögzítése '!I70="",0,'FB adatok rögzítése '!I70)</f>
        <v>0</v>
      </c>
      <c r="G69" s="74">
        <f>IF('FB adatok rögzítése '!P70="",0,'FB adatok rögzítése '!P70)</f>
        <v>0</v>
      </c>
      <c r="H69" s="74">
        <f>IF('FB adatok rögzítése '!AI70="",0,'FB adatok rögzítése '!AI70)</f>
        <v>0</v>
      </c>
      <c r="I69" s="74">
        <f>IF('FB adatok rögzítése '!AJ70="",0,'FB adatok rögzítése '!AJ70)</f>
        <v>0</v>
      </c>
      <c r="J69" s="74">
        <f>IF('FB adatok rögzítése '!AK70="",0,'FB adatok rögzítése '!AK70)</f>
        <v>0</v>
      </c>
      <c r="K69" s="71">
        <f>'FB adatok rögzítése '!AC70+'FB adatok rögzítése '!AE70</f>
        <v>0</v>
      </c>
      <c r="L69" s="72" t="str">
        <f>IF(Facebook[[#This Row],[Reach (number)]]=0,"NA",Facebook[[#This Row],[N. of engaged people]]/Facebook[[#This Row],[Reach (number)]])</f>
        <v>NA</v>
      </c>
      <c r="M69" s="66">
        <f>IF('FB adatok rögzítése '!O70="",0,'FB adatok rögzítése '!O70)</f>
        <v>0</v>
      </c>
    </row>
    <row r="70" spans="1:13" x14ac:dyDescent="0.2">
      <c r="A70" s="56" t="s">
        <v>150</v>
      </c>
      <c r="B70" s="57">
        <f>'FB adatok rögzítése '!G71</f>
        <v>0</v>
      </c>
      <c r="C70" s="58">
        <f>'FB adatok rögzítése '!B71</f>
        <v>0</v>
      </c>
      <c r="D70" s="68">
        <f>'FB adatok rögzítése '!C71</f>
        <v>0</v>
      </c>
      <c r="E70" s="58">
        <f>'FB adatok rögzítése '!D71</f>
        <v>0</v>
      </c>
      <c r="F70" s="71">
        <f>IF('FB adatok rögzítése '!I71="",0,'FB adatok rögzítése '!I71)</f>
        <v>0</v>
      </c>
      <c r="G70" s="74">
        <f>IF('FB adatok rögzítése '!P71="",0,'FB adatok rögzítése '!P71)</f>
        <v>0</v>
      </c>
      <c r="H70" s="74">
        <f>IF('FB adatok rögzítése '!AI71="",0,'FB adatok rögzítése '!AI71)</f>
        <v>0</v>
      </c>
      <c r="I70" s="74">
        <f>IF('FB adatok rögzítése '!AJ71="",0,'FB adatok rögzítése '!AJ71)</f>
        <v>0</v>
      </c>
      <c r="J70" s="74">
        <f>IF('FB adatok rögzítése '!AK71="",0,'FB adatok rögzítése '!AK71)</f>
        <v>0</v>
      </c>
      <c r="K70" s="71">
        <f>'FB adatok rögzítése '!AC71+'FB adatok rögzítése '!AE71</f>
        <v>0</v>
      </c>
      <c r="L70" s="72" t="str">
        <f>IF(Facebook[[#This Row],[Reach (number)]]=0,"NA",Facebook[[#This Row],[N. of engaged people]]/Facebook[[#This Row],[Reach (number)]])</f>
        <v>NA</v>
      </c>
      <c r="M70" s="66">
        <f>IF('FB adatok rögzítése '!O71="",0,'FB adatok rögzítése '!O71)</f>
        <v>0</v>
      </c>
    </row>
    <row r="71" spans="1:13" x14ac:dyDescent="0.2">
      <c r="A71" s="56" t="s">
        <v>151</v>
      </c>
      <c r="B71" s="57">
        <f>'FB adatok rögzítése '!G72</f>
        <v>0</v>
      </c>
      <c r="C71" s="58">
        <f>'FB adatok rögzítése '!B72</f>
        <v>0</v>
      </c>
      <c r="D71" s="68">
        <f>'FB adatok rögzítése '!C72</f>
        <v>0</v>
      </c>
      <c r="E71" s="58">
        <f>'FB adatok rögzítése '!D72</f>
        <v>0</v>
      </c>
      <c r="F71" s="71">
        <f>IF('FB adatok rögzítése '!I72="",0,'FB adatok rögzítése '!I72)</f>
        <v>0</v>
      </c>
      <c r="G71" s="74">
        <f>IF('FB adatok rögzítése '!P72="",0,'FB adatok rögzítése '!P72)</f>
        <v>0</v>
      </c>
      <c r="H71" s="74">
        <f>IF('FB adatok rögzítése '!AI72="",0,'FB adatok rögzítése '!AI72)</f>
        <v>0</v>
      </c>
      <c r="I71" s="74">
        <f>IF('FB adatok rögzítése '!AJ72="",0,'FB adatok rögzítése '!AJ72)</f>
        <v>0</v>
      </c>
      <c r="J71" s="74">
        <f>IF('FB adatok rögzítése '!AK72="",0,'FB adatok rögzítése '!AK72)</f>
        <v>0</v>
      </c>
      <c r="K71" s="71">
        <f>'FB adatok rögzítése '!AC72+'FB adatok rögzítése '!AE72</f>
        <v>0</v>
      </c>
      <c r="L71" s="72" t="str">
        <f>IF(Facebook[[#This Row],[Reach (number)]]=0,"NA",Facebook[[#This Row],[N. of engaged people]]/Facebook[[#This Row],[Reach (number)]])</f>
        <v>NA</v>
      </c>
      <c r="M71" s="66">
        <f>IF('FB adatok rögzítése '!O72="",0,'FB adatok rögzítése '!O72)</f>
        <v>0</v>
      </c>
    </row>
    <row r="72" spans="1:13" x14ac:dyDescent="0.2">
      <c r="A72" s="56" t="s">
        <v>152</v>
      </c>
      <c r="B72" s="57">
        <f>'FB adatok rögzítése '!G73</f>
        <v>0</v>
      </c>
      <c r="C72" s="58">
        <f>'FB adatok rögzítése '!B73</f>
        <v>0</v>
      </c>
      <c r="D72" s="68">
        <f>'FB adatok rögzítése '!C73</f>
        <v>0</v>
      </c>
      <c r="E72" s="58">
        <f>'FB adatok rögzítése '!D73</f>
        <v>0</v>
      </c>
      <c r="F72" s="71">
        <f>IF('FB adatok rögzítése '!I73="",0,'FB adatok rögzítése '!I73)</f>
        <v>0</v>
      </c>
      <c r="G72" s="74">
        <f>IF('FB adatok rögzítése '!P73="",0,'FB adatok rögzítése '!P73)</f>
        <v>0</v>
      </c>
      <c r="H72" s="74">
        <f>IF('FB adatok rögzítése '!AI73="",0,'FB adatok rögzítése '!AI73)</f>
        <v>0</v>
      </c>
      <c r="I72" s="74">
        <f>IF('FB adatok rögzítése '!AJ73="",0,'FB adatok rögzítése '!AJ73)</f>
        <v>0</v>
      </c>
      <c r="J72" s="74">
        <f>IF('FB adatok rögzítése '!AK73="",0,'FB adatok rögzítése '!AK73)</f>
        <v>0</v>
      </c>
      <c r="K72" s="71">
        <f>'FB adatok rögzítése '!AC73+'FB adatok rögzítése '!AE73</f>
        <v>0</v>
      </c>
      <c r="L72" s="72" t="str">
        <f>IF(Facebook[[#This Row],[Reach (number)]]=0,"NA",Facebook[[#This Row],[N. of engaged people]]/Facebook[[#This Row],[Reach (number)]])</f>
        <v>NA</v>
      </c>
      <c r="M72" s="66">
        <f>IF('FB adatok rögzítése '!O73="",0,'FB adatok rögzítése '!O73)</f>
        <v>0</v>
      </c>
    </row>
    <row r="73" spans="1:13" x14ac:dyDescent="0.2">
      <c r="A73" s="56" t="s">
        <v>153</v>
      </c>
      <c r="B73" s="57">
        <f>'FB adatok rögzítése '!G74</f>
        <v>0</v>
      </c>
      <c r="C73" s="58">
        <f>'FB adatok rögzítése '!B74</f>
        <v>0</v>
      </c>
      <c r="D73" s="68">
        <f>'FB adatok rögzítése '!C74</f>
        <v>0</v>
      </c>
      <c r="E73" s="58">
        <f>'FB adatok rögzítése '!D74</f>
        <v>0</v>
      </c>
      <c r="F73" s="71">
        <f>IF('FB adatok rögzítése '!I74="",0,'FB adatok rögzítése '!I74)</f>
        <v>0</v>
      </c>
      <c r="G73" s="74">
        <f>IF('FB adatok rögzítése '!P74="",0,'FB adatok rögzítése '!P74)</f>
        <v>0</v>
      </c>
      <c r="H73" s="74">
        <f>IF('FB adatok rögzítése '!AI74="",0,'FB adatok rögzítése '!AI74)</f>
        <v>0</v>
      </c>
      <c r="I73" s="74">
        <f>IF('FB adatok rögzítése '!AJ74="",0,'FB adatok rögzítése '!AJ74)</f>
        <v>0</v>
      </c>
      <c r="J73" s="74">
        <f>IF('FB adatok rögzítése '!AK74="",0,'FB adatok rögzítése '!AK74)</f>
        <v>0</v>
      </c>
      <c r="K73" s="71">
        <f>'FB adatok rögzítése '!AC74+'FB adatok rögzítése '!AE74</f>
        <v>0</v>
      </c>
      <c r="L73" s="72" t="str">
        <f>IF(Facebook[[#This Row],[Reach (number)]]=0,"NA",Facebook[[#This Row],[N. of engaged people]]/Facebook[[#This Row],[Reach (number)]])</f>
        <v>NA</v>
      </c>
      <c r="M73" s="66">
        <f>IF('FB adatok rögzítése '!O74="",0,'FB adatok rögzítése '!O74)</f>
        <v>0</v>
      </c>
    </row>
    <row r="74" spans="1:13" x14ac:dyDescent="0.2">
      <c r="A74" s="56" t="s">
        <v>154</v>
      </c>
      <c r="B74" s="57">
        <f>'FB adatok rögzítése '!G75</f>
        <v>0</v>
      </c>
      <c r="C74" s="58">
        <f>'FB adatok rögzítése '!B75</f>
        <v>0</v>
      </c>
      <c r="D74" s="68">
        <f>'FB adatok rögzítése '!C75</f>
        <v>0</v>
      </c>
      <c r="E74" s="58">
        <f>'FB adatok rögzítése '!D75</f>
        <v>0</v>
      </c>
      <c r="F74" s="71">
        <f>IF('FB adatok rögzítése '!I75="",0,'FB adatok rögzítése '!I75)</f>
        <v>0</v>
      </c>
      <c r="G74" s="74">
        <f>IF('FB adatok rögzítése '!P75="",0,'FB adatok rögzítése '!P75)</f>
        <v>0</v>
      </c>
      <c r="H74" s="74">
        <f>IF('FB adatok rögzítése '!AI75="",0,'FB adatok rögzítése '!AI75)</f>
        <v>0</v>
      </c>
      <c r="I74" s="74">
        <f>IF('FB adatok rögzítése '!AJ75="",0,'FB adatok rögzítése '!AJ75)</f>
        <v>0</v>
      </c>
      <c r="J74" s="74">
        <f>IF('FB adatok rögzítése '!AK75="",0,'FB adatok rögzítése '!AK75)</f>
        <v>0</v>
      </c>
      <c r="K74" s="71">
        <f>'FB adatok rögzítése '!AC75+'FB adatok rögzítése '!AE75</f>
        <v>0</v>
      </c>
      <c r="L74" s="72" t="str">
        <f>IF(Facebook[[#This Row],[Reach (number)]]=0,"NA",Facebook[[#This Row],[N. of engaged people]]/Facebook[[#This Row],[Reach (number)]])</f>
        <v>NA</v>
      </c>
      <c r="M74" s="66">
        <f>IF('FB adatok rögzítése '!O75="",0,'FB adatok rögzítése '!O75)</f>
        <v>0</v>
      </c>
    </row>
    <row r="75" spans="1:13" x14ac:dyDescent="0.2">
      <c r="A75" s="56" t="s">
        <v>155</v>
      </c>
      <c r="B75" s="57">
        <f>'FB adatok rögzítése '!G76</f>
        <v>0</v>
      </c>
      <c r="C75" s="58">
        <f>'FB adatok rögzítése '!B76</f>
        <v>0</v>
      </c>
      <c r="D75" s="68">
        <f>'FB adatok rögzítése '!C76</f>
        <v>0</v>
      </c>
      <c r="E75" s="58">
        <f>'FB adatok rögzítése '!D76</f>
        <v>0</v>
      </c>
      <c r="F75" s="71">
        <f>IF('FB adatok rögzítése '!I76="",0,'FB adatok rögzítése '!I76)</f>
        <v>0</v>
      </c>
      <c r="G75" s="74">
        <f>IF('FB adatok rögzítése '!P76="",0,'FB adatok rögzítése '!P76)</f>
        <v>0</v>
      </c>
      <c r="H75" s="74">
        <f>IF('FB adatok rögzítése '!AI76="",0,'FB adatok rögzítése '!AI76)</f>
        <v>0</v>
      </c>
      <c r="I75" s="74">
        <f>IF('FB adatok rögzítése '!AJ76="",0,'FB adatok rögzítése '!AJ76)</f>
        <v>0</v>
      </c>
      <c r="J75" s="74">
        <f>IF('FB adatok rögzítése '!AK76="",0,'FB adatok rögzítése '!AK76)</f>
        <v>0</v>
      </c>
      <c r="K75" s="71">
        <f>'FB adatok rögzítése '!AC76+'FB adatok rögzítése '!AE76</f>
        <v>0</v>
      </c>
      <c r="L75" s="72" t="str">
        <f>IF(Facebook[[#This Row],[Reach (number)]]=0,"NA",Facebook[[#This Row],[N. of engaged people]]/Facebook[[#This Row],[Reach (number)]])</f>
        <v>NA</v>
      </c>
      <c r="M75" s="66">
        <f>IF('FB adatok rögzítése '!O76="",0,'FB adatok rögzítése '!O76)</f>
        <v>0</v>
      </c>
    </row>
    <row r="76" spans="1:13" x14ac:dyDescent="0.2">
      <c r="A76" s="56" t="s">
        <v>156</v>
      </c>
      <c r="B76" s="57">
        <f>'FB adatok rögzítése '!G77</f>
        <v>0</v>
      </c>
      <c r="C76" s="58">
        <f>'FB adatok rögzítése '!B77</f>
        <v>0</v>
      </c>
      <c r="D76" s="68">
        <f>'FB adatok rögzítése '!C77</f>
        <v>0</v>
      </c>
      <c r="E76" s="58">
        <f>'FB adatok rögzítése '!D77</f>
        <v>0</v>
      </c>
      <c r="F76" s="71">
        <f>IF('FB adatok rögzítése '!I77="",0,'FB adatok rögzítése '!I77)</f>
        <v>0</v>
      </c>
      <c r="G76" s="74">
        <f>IF('FB adatok rögzítése '!P77="",0,'FB adatok rögzítése '!P77)</f>
        <v>0</v>
      </c>
      <c r="H76" s="74">
        <f>IF('FB adatok rögzítése '!AI77="",0,'FB adatok rögzítése '!AI77)</f>
        <v>0</v>
      </c>
      <c r="I76" s="74">
        <f>IF('FB adatok rögzítése '!AJ77="",0,'FB adatok rögzítése '!AJ77)</f>
        <v>0</v>
      </c>
      <c r="J76" s="74">
        <f>IF('FB adatok rögzítése '!AK77="",0,'FB adatok rögzítése '!AK77)</f>
        <v>0</v>
      </c>
      <c r="K76" s="71">
        <f>'FB adatok rögzítése '!AC77+'FB adatok rögzítése '!AE77</f>
        <v>0</v>
      </c>
      <c r="L76" s="72" t="str">
        <f>IF(Facebook[[#This Row],[Reach (number)]]=0,"NA",Facebook[[#This Row],[N. of engaged people]]/Facebook[[#This Row],[Reach (number)]])</f>
        <v>NA</v>
      </c>
      <c r="M76" s="66">
        <f>IF('FB adatok rögzítése '!O77="",0,'FB adatok rögzítése '!O77)</f>
        <v>0</v>
      </c>
    </row>
    <row r="77" spans="1:13" x14ac:dyDescent="0.2">
      <c r="A77" s="56" t="s">
        <v>157</v>
      </c>
      <c r="B77" s="57">
        <f>'FB adatok rögzítése '!G78</f>
        <v>0</v>
      </c>
      <c r="C77" s="58">
        <f>'FB adatok rögzítése '!B78</f>
        <v>0</v>
      </c>
      <c r="D77" s="68">
        <f>'FB adatok rögzítése '!C78</f>
        <v>0</v>
      </c>
      <c r="E77" s="58">
        <f>'FB adatok rögzítése '!D78</f>
        <v>0</v>
      </c>
      <c r="F77" s="71">
        <f>IF('FB adatok rögzítése '!I78="",0,'FB adatok rögzítése '!I78)</f>
        <v>0</v>
      </c>
      <c r="G77" s="74">
        <f>IF('FB adatok rögzítése '!P78="",0,'FB adatok rögzítése '!P78)</f>
        <v>0</v>
      </c>
      <c r="H77" s="74">
        <f>IF('FB adatok rögzítése '!AI78="",0,'FB adatok rögzítése '!AI78)</f>
        <v>0</v>
      </c>
      <c r="I77" s="74">
        <f>IF('FB adatok rögzítése '!AJ78="",0,'FB adatok rögzítése '!AJ78)</f>
        <v>0</v>
      </c>
      <c r="J77" s="74">
        <f>IF('FB adatok rögzítése '!AK78="",0,'FB adatok rögzítése '!AK78)</f>
        <v>0</v>
      </c>
      <c r="K77" s="71">
        <f>'FB adatok rögzítése '!AC78+'FB adatok rögzítése '!AE78</f>
        <v>0</v>
      </c>
      <c r="L77" s="72" t="str">
        <f>IF(Facebook[[#This Row],[Reach (number)]]=0,"NA",Facebook[[#This Row],[N. of engaged people]]/Facebook[[#This Row],[Reach (number)]])</f>
        <v>NA</v>
      </c>
      <c r="M77" s="66">
        <f>IF('FB adatok rögzítése '!O78="",0,'FB adatok rögzítése '!O78)</f>
        <v>0</v>
      </c>
    </row>
    <row r="78" spans="1:13" x14ac:dyDescent="0.2">
      <c r="A78" s="56" t="s">
        <v>158</v>
      </c>
      <c r="B78" s="57">
        <f>'FB adatok rögzítése '!G79</f>
        <v>0</v>
      </c>
      <c r="C78" s="58">
        <f>'FB adatok rögzítése '!B79</f>
        <v>0</v>
      </c>
      <c r="D78" s="68">
        <f>'FB adatok rögzítése '!C79</f>
        <v>0</v>
      </c>
      <c r="E78" s="58">
        <f>'FB adatok rögzítése '!D79</f>
        <v>0</v>
      </c>
      <c r="F78" s="71">
        <f>IF('FB adatok rögzítése '!I79="",0,'FB adatok rögzítése '!I79)</f>
        <v>0</v>
      </c>
      <c r="G78" s="74">
        <f>IF('FB adatok rögzítése '!P79="",0,'FB adatok rögzítése '!P79)</f>
        <v>0</v>
      </c>
      <c r="H78" s="74">
        <f>IF('FB adatok rögzítése '!AI79="",0,'FB adatok rögzítése '!AI79)</f>
        <v>0</v>
      </c>
      <c r="I78" s="74">
        <f>IF('FB adatok rögzítése '!AJ79="",0,'FB adatok rögzítése '!AJ79)</f>
        <v>0</v>
      </c>
      <c r="J78" s="74">
        <f>IF('FB adatok rögzítése '!AK79="",0,'FB adatok rögzítése '!AK79)</f>
        <v>0</v>
      </c>
      <c r="K78" s="71">
        <f>'FB adatok rögzítése '!AC79+'FB adatok rögzítése '!AE79</f>
        <v>0</v>
      </c>
      <c r="L78" s="72" t="str">
        <f>IF(Facebook[[#This Row],[Reach (number)]]=0,"NA",Facebook[[#This Row],[N. of engaged people]]/Facebook[[#This Row],[Reach (number)]])</f>
        <v>NA</v>
      </c>
      <c r="M78" s="66">
        <f>IF('FB adatok rögzítése '!O79="",0,'FB adatok rögzítése '!O79)</f>
        <v>0</v>
      </c>
    </row>
    <row r="79" spans="1:13" x14ac:dyDescent="0.2">
      <c r="A79" s="56" t="s">
        <v>159</v>
      </c>
      <c r="B79" s="57">
        <f>'FB adatok rögzítése '!G80</f>
        <v>0</v>
      </c>
      <c r="C79" s="58">
        <f>'FB adatok rögzítése '!B80</f>
        <v>0</v>
      </c>
      <c r="D79" s="68">
        <f>'FB adatok rögzítése '!C80</f>
        <v>0</v>
      </c>
      <c r="E79" s="58">
        <f>'FB adatok rögzítése '!D80</f>
        <v>0</v>
      </c>
      <c r="F79" s="71">
        <f>IF('FB adatok rögzítése '!I80="",0,'FB adatok rögzítése '!I80)</f>
        <v>0</v>
      </c>
      <c r="G79" s="74">
        <f>IF('FB adatok rögzítése '!P80="",0,'FB adatok rögzítése '!P80)</f>
        <v>0</v>
      </c>
      <c r="H79" s="74">
        <f>IF('FB adatok rögzítése '!AI80="",0,'FB adatok rögzítése '!AI80)</f>
        <v>0</v>
      </c>
      <c r="I79" s="74">
        <f>IF('FB adatok rögzítése '!AJ80="",0,'FB adatok rögzítése '!AJ80)</f>
        <v>0</v>
      </c>
      <c r="J79" s="74">
        <f>IF('FB adatok rögzítése '!AK80="",0,'FB adatok rögzítése '!AK80)</f>
        <v>0</v>
      </c>
      <c r="K79" s="71">
        <f>'FB adatok rögzítése '!AC80+'FB adatok rögzítése '!AE80</f>
        <v>0</v>
      </c>
      <c r="L79" s="72" t="str">
        <f>IF(Facebook[[#This Row],[Reach (number)]]=0,"NA",Facebook[[#This Row],[N. of engaged people]]/Facebook[[#This Row],[Reach (number)]])</f>
        <v>NA</v>
      </c>
      <c r="M79" s="66">
        <f>IF('FB adatok rögzítése '!O80="",0,'FB adatok rögzítése '!O80)</f>
        <v>0</v>
      </c>
    </row>
    <row r="80" spans="1:13" x14ac:dyDescent="0.2">
      <c r="A80" s="56" t="s">
        <v>160</v>
      </c>
      <c r="B80" s="57">
        <f>'FB adatok rögzítése '!G81</f>
        <v>0</v>
      </c>
      <c r="C80" s="58">
        <f>'FB adatok rögzítése '!B81</f>
        <v>0</v>
      </c>
      <c r="D80" s="68">
        <f>'FB adatok rögzítése '!C81</f>
        <v>0</v>
      </c>
      <c r="E80" s="58">
        <f>'FB adatok rögzítése '!D81</f>
        <v>0</v>
      </c>
      <c r="F80" s="71">
        <f>IF('FB adatok rögzítése '!I81="",0,'FB adatok rögzítése '!I81)</f>
        <v>0</v>
      </c>
      <c r="G80" s="74">
        <f>IF('FB adatok rögzítése '!P81="",0,'FB adatok rögzítése '!P81)</f>
        <v>0</v>
      </c>
      <c r="H80" s="74">
        <f>IF('FB adatok rögzítése '!AI81="",0,'FB adatok rögzítése '!AI81)</f>
        <v>0</v>
      </c>
      <c r="I80" s="74">
        <f>IF('FB adatok rögzítése '!AJ81="",0,'FB adatok rögzítése '!AJ81)</f>
        <v>0</v>
      </c>
      <c r="J80" s="74">
        <f>IF('FB adatok rögzítése '!AK81="",0,'FB adatok rögzítése '!AK81)</f>
        <v>0</v>
      </c>
      <c r="K80" s="71">
        <f>'FB adatok rögzítése '!AC81+'FB adatok rögzítése '!AE81</f>
        <v>0</v>
      </c>
      <c r="L80" s="72" t="str">
        <f>IF(Facebook[[#This Row],[Reach (number)]]=0,"NA",Facebook[[#This Row],[N. of engaged people]]/Facebook[[#This Row],[Reach (number)]])</f>
        <v>NA</v>
      </c>
      <c r="M80" s="66">
        <f>IF('FB adatok rögzítése '!O81="",0,'FB adatok rögzítése '!O81)</f>
        <v>0</v>
      </c>
    </row>
    <row r="81" spans="1:13" x14ac:dyDescent="0.2">
      <c r="A81" s="56" t="s">
        <v>161</v>
      </c>
      <c r="B81" s="57">
        <f>'FB adatok rögzítése '!G82</f>
        <v>0</v>
      </c>
      <c r="C81" s="58">
        <f>'FB adatok rögzítése '!B82</f>
        <v>0</v>
      </c>
      <c r="D81" s="68">
        <f>'FB adatok rögzítése '!C82</f>
        <v>0</v>
      </c>
      <c r="E81" s="58">
        <f>'FB adatok rögzítése '!D82</f>
        <v>0</v>
      </c>
      <c r="F81" s="71">
        <f>IF('FB adatok rögzítése '!I82="",0,'FB adatok rögzítése '!I82)</f>
        <v>0</v>
      </c>
      <c r="G81" s="74">
        <f>IF('FB adatok rögzítése '!P82="",0,'FB adatok rögzítése '!P82)</f>
        <v>0</v>
      </c>
      <c r="H81" s="74">
        <f>IF('FB adatok rögzítése '!AI82="",0,'FB adatok rögzítése '!AI82)</f>
        <v>0</v>
      </c>
      <c r="I81" s="74">
        <f>IF('FB adatok rögzítése '!AJ82="",0,'FB adatok rögzítése '!AJ82)</f>
        <v>0</v>
      </c>
      <c r="J81" s="74">
        <f>IF('FB adatok rögzítése '!AK82="",0,'FB adatok rögzítése '!AK82)</f>
        <v>0</v>
      </c>
      <c r="K81" s="71">
        <f>'FB adatok rögzítése '!AC82+'FB adatok rögzítése '!AE82</f>
        <v>0</v>
      </c>
      <c r="L81" s="72" t="str">
        <f>IF(Facebook[[#This Row],[Reach (number)]]=0,"NA",Facebook[[#This Row],[N. of engaged people]]/Facebook[[#This Row],[Reach (number)]])</f>
        <v>NA</v>
      </c>
      <c r="M81" s="66">
        <f>IF('FB adatok rögzítése '!O82="",0,'FB adatok rögzítése '!O82)</f>
        <v>0</v>
      </c>
    </row>
    <row r="82" spans="1:13" x14ac:dyDescent="0.2">
      <c r="A82" s="56" t="s">
        <v>162</v>
      </c>
      <c r="B82" s="57">
        <f>'FB adatok rögzítése '!G83</f>
        <v>0</v>
      </c>
      <c r="C82" s="58">
        <f>'FB adatok rögzítése '!B83</f>
        <v>0</v>
      </c>
      <c r="D82" s="68">
        <f>'FB adatok rögzítése '!C83</f>
        <v>0</v>
      </c>
      <c r="E82" s="58">
        <f>'FB adatok rögzítése '!D83</f>
        <v>0</v>
      </c>
      <c r="F82" s="71">
        <f>IF('FB adatok rögzítése '!I83="",0,'FB adatok rögzítése '!I83)</f>
        <v>0</v>
      </c>
      <c r="G82" s="74">
        <f>IF('FB adatok rögzítése '!P83="",0,'FB adatok rögzítése '!P83)</f>
        <v>0</v>
      </c>
      <c r="H82" s="74">
        <f>IF('FB adatok rögzítése '!AI83="",0,'FB adatok rögzítése '!AI83)</f>
        <v>0</v>
      </c>
      <c r="I82" s="74">
        <f>IF('FB adatok rögzítése '!AJ83="",0,'FB adatok rögzítése '!AJ83)</f>
        <v>0</v>
      </c>
      <c r="J82" s="74">
        <f>IF('FB adatok rögzítése '!AK83="",0,'FB adatok rögzítése '!AK83)</f>
        <v>0</v>
      </c>
      <c r="K82" s="71">
        <f>'FB adatok rögzítése '!AC83+'FB adatok rögzítése '!AE83</f>
        <v>0</v>
      </c>
      <c r="L82" s="72" t="str">
        <f>IF(Facebook[[#This Row],[Reach (number)]]=0,"NA",Facebook[[#This Row],[N. of engaged people]]/Facebook[[#This Row],[Reach (number)]])</f>
        <v>NA</v>
      </c>
      <c r="M82" s="66">
        <f>IF('FB adatok rögzítése '!O83="",0,'FB adatok rögzítése '!O83)</f>
        <v>0</v>
      </c>
    </row>
    <row r="83" spans="1:13" x14ac:dyDescent="0.2">
      <c r="A83" s="56" t="s">
        <v>163</v>
      </c>
      <c r="B83" s="57">
        <f>'FB adatok rögzítése '!G84</f>
        <v>0</v>
      </c>
      <c r="C83" s="58">
        <f>'FB adatok rögzítése '!B84</f>
        <v>0</v>
      </c>
      <c r="D83" s="68">
        <f>'FB adatok rögzítése '!C84</f>
        <v>0</v>
      </c>
      <c r="E83" s="58">
        <f>'FB adatok rögzítése '!D84</f>
        <v>0</v>
      </c>
      <c r="F83" s="71">
        <f>IF('FB adatok rögzítése '!I84="",0,'FB adatok rögzítése '!I84)</f>
        <v>0</v>
      </c>
      <c r="G83" s="74">
        <f>IF('FB adatok rögzítése '!P84="",0,'FB adatok rögzítése '!P84)</f>
        <v>0</v>
      </c>
      <c r="H83" s="74">
        <f>IF('FB adatok rögzítése '!AI84="",0,'FB adatok rögzítése '!AI84)</f>
        <v>0</v>
      </c>
      <c r="I83" s="74">
        <f>IF('FB adatok rögzítése '!AJ84="",0,'FB adatok rögzítése '!AJ84)</f>
        <v>0</v>
      </c>
      <c r="J83" s="74">
        <f>IF('FB adatok rögzítése '!AK84="",0,'FB adatok rögzítése '!AK84)</f>
        <v>0</v>
      </c>
      <c r="K83" s="71">
        <f>'FB adatok rögzítése '!AC84+'FB adatok rögzítése '!AE84</f>
        <v>0</v>
      </c>
      <c r="L83" s="72" t="str">
        <f>IF(Facebook[[#This Row],[Reach (number)]]=0,"NA",Facebook[[#This Row],[N. of engaged people]]/Facebook[[#This Row],[Reach (number)]])</f>
        <v>NA</v>
      </c>
      <c r="M83" s="66">
        <f>IF('FB adatok rögzítése '!O84="",0,'FB adatok rögzítése '!O84)</f>
        <v>0</v>
      </c>
    </row>
    <row r="84" spans="1:13" x14ac:dyDescent="0.2">
      <c r="A84" s="56" t="s">
        <v>164</v>
      </c>
      <c r="B84" s="57">
        <f>'FB adatok rögzítése '!G85</f>
        <v>0</v>
      </c>
      <c r="C84" s="58">
        <f>'FB adatok rögzítése '!B85</f>
        <v>0</v>
      </c>
      <c r="D84" s="68">
        <f>'FB adatok rögzítése '!C85</f>
        <v>0</v>
      </c>
      <c r="E84" s="58">
        <f>'FB adatok rögzítése '!D85</f>
        <v>0</v>
      </c>
      <c r="F84" s="71">
        <f>IF('FB adatok rögzítése '!I85="",0,'FB adatok rögzítése '!I85)</f>
        <v>0</v>
      </c>
      <c r="G84" s="74">
        <f>IF('FB adatok rögzítése '!P85="",0,'FB adatok rögzítése '!P85)</f>
        <v>0</v>
      </c>
      <c r="H84" s="74">
        <f>IF('FB adatok rögzítése '!AI85="",0,'FB adatok rögzítése '!AI85)</f>
        <v>0</v>
      </c>
      <c r="I84" s="74">
        <f>IF('FB adatok rögzítése '!AJ85="",0,'FB adatok rögzítése '!AJ85)</f>
        <v>0</v>
      </c>
      <c r="J84" s="74">
        <f>IF('FB adatok rögzítése '!AK85="",0,'FB adatok rögzítése '!AK85)</f>
        <v>0</v>
      </c>
      <c r="K84" s="71">
        <f>'FB adatok rögzítése '!AC85+'FB adatok rögzítése '!AE85</f>
        <v>0</v>
      </c>
      <c r="L84" s="72" t="str">
        <f>IF(Facebook[[#This Row],[Reach (number)]]=0,"NA",Facebook[[#This Row],[N. of engaged people]]/Facebook[[#This Row],[Reach (number)]])</f>
        <v>NA</v>
      </c>
      <c r="M84" s="66">
        <f>IF('FB adatok rögzítése '!O85="",0,'FB adatok rögzítése '!O85)</f>
        <v>0</v>
      </c>
    </row>
    <row r="85" spans="1:13" x14ac:dyDescent="0.2">
      <c r="A85" s="56" t="s">
        <v>165</v>
      </c>
      <c r="B85" s="57">
        <f>'FB adatok rögzítése '!G86</f>
        <v>0</v>
      </c>
      <c r="C85" s="58">
        <f>'FB adatok rögzítése '!B86</f>
        <v>0</v>
      </c>
      <c r="D85" s="68">
        <f>'FB adatok rögzítése '!C86</f>
        <v>0</v>
      </c>
      <c r="E85" s="58">
        <f>'FB adatok rögzítése '!D86</f>
        <v>0</v>
      </c>
      <c r="F85" s="71">
        <f>IF('FB adatok rögzítése '!I86="",0,'FB adatok rögzítése '!I86)</f>
        <v>0</v>
      </c>
      <c r="G85" s="74">
        <f>IF('FB adatok rögzítése '!P86="",0,'FB adatok rögzítése '!P86)</f>
        <v>0</v>
      </c>
      <c r="H85" s="74">
        <f>IF('FB adatok rögzítése '!AI86="",0,'FB adatok rögzítése '!AI86)</f>
        <v>0</v>
      </c>
      <c r="I85" s="74">
        <f>IF('FB adatok rögzítése '!AJ86="",0,'FB adatok rögzítése '!AJ86)</f>
        <v>0</v>
      </c>
      <c r="J85" s="74">
        <f>IF('FB adatok rögzítése '!AK86="",0,'FB adatok rögzítése '!AK86)</f>
        <v>0</v>
      </c>
      <c r="K85" s="71">
        <f>'FB adatok rögzítése '!AC86+'FB adatok rögzítése '!AE86</f>
        <v>0</v>
      </c>
      <c r="L85" s="72" t="str">
        <f>IF(Facebook[[#This Row],[Reach (number)]]=0,"NA",Facebook[[#This Row],[N. of engaged people]]/Facebook[[#This Row],[Reach (number)]])</f>
        <v>NA</v>
      </c>
      <c r="M85" s="66">
        <f>IF('FB adatok rögzítése '!O86="",0,'FB adatok rögzítése '!O86)</f>
        <v>0</v>
      </c>
    </row>
    <row r="86" spans="1:13" x14ac:dyDescent="0.2">
      <c r="A86" s="56" t="s">
        <v>166</v>
      </c>
      <c r="B86" s="57">
        <f>'FB adatok rögzítése '!G87</f>
        <v>0</v>
      </c>
      <c r="C86" s="58">
        <f>'FB adatok rögzítése '!B87</f>
        <v>0</v>
      </c>
      <c r="D86" s="68">
        <f>'FB adatok rögzítése '!C87</f>
        <v>0</v>
      </c>
      <c r="E86" s="58">
        <f>'FB adatok rögzítése '!D87</f>
        <v>0</v>
      </c>
      <c r="F86" s="71">
        <f>IF('FB adatok rögzítése '!I87="",0,'FB adatok rögzítése '!I87)</f>
        <v>0</v>
      </c>
      <c r="G86" s="74">
        <f>IF('FB adatok rögzítése '!P87="",0,'FB adatok rögzítése '!P87)</f>
        <v>0</v>
      </c>
      <c r="H86" s="74">
        <f>IF('FB adatok rögzítése '!AI87="",0,'FB adatok rögzítése '!AI87)</f>
        <v>0</v>
      </c>
      <c r="I86" s="74">
        <f>IF('FB adatok rögzítése '!AJ87="",0,'FB adatok rögzítése '!AJ87)</f>
        <v>0</v>
      </c>
      <c r="J86" s="74">
        <f>IF('FB adatok rögzítése '!AK87="",0,'FB adatok rögzítése '!AK87)</f>
        <v>0</v>
      </c>
      <c r="K86" s="71">
        <f>'FB adatok rögzítése '!AC87+'FB adatok rögzítése '!AE87</f>
        <v>0</v>
      </c>
      <c r="L86" s="72" t="str">
        <f>IF(Facebook[[#This Row],[Reach (number)]]=0,"NA",Facebook[[#This Row],[N. of engaged people]]/Facebook[[#This Row],[Reach (number)]])</f>
        <v>NA</v>
      </c>
      <c r="M86" s="66">
        <f>IF('FB adatok rögzítése '!O87="",0,'FB adatok rögzítése '!O87)</f>
        <v>0</v>
      </c>
    </row>
    <row r="87" spans="1:13" x14ac:dyDescent="0.2">
      <c r="A87" s="56" t="s">
        <v>167</v>
      </c>
      <c r="B87" s="57">
        <f>'FB adatok rögzítése '!G88</f>
        <v>0</v>
      </c>
      <c r="C87" s="58">
        <f>'FB adatok rögzítése '!B88</f>
        <v>0</v>
      </c>
      <c r="D87" s="68">
        <f>'FB adatok rögzítése '!C88</f>
        <v>0</v>
      </c>
      <c r="E87" s="58">
        <f>'FB adatok rögzítése '!D88</f>
        <v>0</v>
      </c>
      <c r="F87" s="71">
        <f>IF('FB adatok rögzítése '!I88="",0,'FB adatok rögzítése '!I88)</f>
        <v>0</v>
      </c>
      <c r="G87" s="74">
        <f>IF('FB adatok rögzítése '!P88="",0,'FB adatok rögzítése '!P88)</f>
        <v>0</v>
      </c>
      <c r="H87" s="74">
        <f>IF('FB adatok rögzítése '!AI88="",0,'FB adatok rögzítése '!AI88)</f>
        <v>0</v>
      </c>
      <c r="I87" s="74">
        <f>IF('FB adatok rögzítése '!AJ88="",0,'FB adatok rögzítése '!AJ88)</f>
        <v>0</v>
      </c>
      <c r="J87" s="74">
        <f>IF('FB adatok rögzítése '!AK88="",0,'FB adatok rögzítése '!AK88)</f>
        <v>0</v>
      </c>
      <c r="K87" s="71">
        <f>'FB adatok rögzítése '!AC88+'FB adatok rögzítése '!AE88</f>
        <v>0</v>
      </c>
      <c r="L87" s="72" t="str">
        <f>IF(Facebook[[#This Row],[Reach (number)]]=0,"NA",Facebook[[#This Row],[N. of engaged people]]/Facebook[[#This Row],[Reach (number)]])</f>
        <v>NA</v>
      </c>
      <c r="M87" s="66">
        <f>IF('FB adatok rögzítése '!O88="",0,'FB adatok rögzítése '!O88)</f>
        <v>0</v>
      </c>
    </row>
    <row r="88" spans="1:13" x14ac:dyDescent="0.2">
      <c r="A88" s="56" t="s">
        <v>168</v>
      </c>
      <c r="B88" s="57">
        <f>'FB adatok rögzítése '!G89</f>
        <v>0</v>
      </c>
      <c r="C88" s="58">
        <f>'FB adatok rögzítése '!B89</f>
        <v>0</v>
      </c>
      <c r="D88" s="68">
        <f>'FB adatok rögzítése '!C89</f>
        <v>0</v>
      </c>
      <c r="E88" s="58">
        <f>'FB adatok rögzítése '!D89</f>
        <v>0</v>
      </c>
      <c r="F88" s="71">
        <f>IF('FB adatok rögzítése '!I89="",0,'FB adatok rögzítése '!I89)</f>
        <v>0</v>
      </c>
      <c r="G88" s="74">
        <f>IF('FB adatok rögzítése '!P89="",0,'FB adatok rögzítése '!P89)</f>
        <v>0</v>
      </c>
      <c r="H88" s="74">
        <f>IF('FB adatok rögzítése '!AI89="",0,'FB adatok rögzítése '!AI89)</f>
        <v>0</v>
      </c>
      <c r="I88" s="74">
        <f>IF('FB adatok rögzítése '!AJ89="",0,'FB adatok rögzítése '!AJ89)</f>
        <v>0</v>
      </c>
      <c r="J88" s="74">
        <f>IF('FB adatok rögzítése '!AK89="",0,'FB adatok rögzítése '!AK89)</f>
        <v>0</v>
      </c>
      <c r="K88" s="71">
        <f>'FB adatok rögzítése '!AC89+'FB adatok rögzítése '!AE89</f>
        <v>0</v>
      </c>
      <c r="L88" s="72" t="str">
        <f>IF(Facebook[[#This Row],[Reach (number)]]=0,"NA",Facebook[[#This Row],[N. of engaged people]]/Facebook[[#This Row],[Reach (number)]])</f>
        <v>NA</v>
      </c>
      <c r="M88" s="66">
        <f>IF('FB adatok rögzítése '!O89="",0,'FB adatok rögzítése '!O89)</f>
        <v>0</v>
      </c>
    </row>
    <row r="89" spans="1:13" x14ac:dyDescent="0.2">
      <c r="A89" s="56" t="s">
        <v>169</v>
      </c>
      <c r="B89" s="57">
        <f>'FB adatok rögzítése '!G90</f>
        <v>0</v>
      </c>
      <c r="C89" s="58">
        <f>'FB adatok rögzítése '!B90</f>
        <v>0</v>
      </c>
      <c r="D89" s="68">
        <f>'FB adatok rögzítése '!C90</f>
        <v>0</v>
      </c>
      <c r="E89" s="58">
        <f>'FB adatok rögzítése '!D90</f>
        <v>0</v>
      </c>
      <c r="F89" s="71">
        <f>IF('FB adatok rögzítése '!I90="",0,'FB adatok rögzítése '!I90)</f>
        <v>0</v>
      </c>
      <c r="G89" s="74">
        <f>IF('FB adatok rögzítése '!P90="",0,'FB adatok rögzítése '!P90)</f>
        <v>0</v>
      </c>
      <c r="H89" s="74">
        <f>IF('FB adatok rögzítése '!AI90="",0,'FB adatok rögzítése '!AI90)</f>
        <v>0</v>
      </c>
      <c r="I89" s="74">
        <f>IF('FB adatok rögzítése '!AJ90="",0,'FB adatok rögzítése '!AJ90)</f>
        <v>0</v>
      </c>
      <c r="J89" s="74">
        <f>IF('FB adatok rögzítése '!AK90="",0,'FB adatok rögzítése '!AK90)</f>
        <v>0</v>
      </c>
      <c r="K89" s="71">
        <f>'FB adatok rögzítése '!AC90+'FB adatok rögzítése '!AE90</f>
        <v>0</v>
      </c>
      <c r="L89" s="72" t="str">
        <f>IF(Facebook[[#This Row],[Reach (number)]]=0,"NA",Facebook[[#This Row],[N. of engaged people]]/Facebook[[#This Row],[Reach (number)]])</f>
        <v>NA</v>
      </c>
      <c r="M89" s="66">
        <f>IF('FB adatok rögzítése '!O90="",0,'FB adatok rögzítése '!O90)</f>
        <v>0</v>
      </c>
    </row>
    <row r="90" spans="1:13" x14ac:dyDescent="0.2">
      <c r="A90" s="56" t="s">
        <v>170</v>
      </c>
      <c r="B90" s="57">
        <f>'FB adatok rögzítése '!G91</f>
        <v>0</v>
      </c>
      <c r="C90" s="58">
        <f>'FB adatok rögzítése '!B91</f>
        <v>0</v>
      </c>
      <c r="D90" s="68">
        <f>'FB adatok rögzítése '!C91</f>
        <v>0</v>
      </c>
      <c r="E90" s="58">
        <f>'FB adatok rögzítése '!D91</f>
        <v>0</v>
      </c>
      <c r="F90" s="71">
        <f>IF('FB adatok rögzítése '!I91="",0,'FB adatok rögzítése '!I91)</f>
        <v>0</v>
      </c>
      <c r="G90" s="74">
        <f>IF('FB adatok rögzítése '!P91="",0,'FB adatok rögzítése '!P91)</f>
        <v>0</v>
      </c>
      <c r="H90" s="74">
        <f>IF('FB adatok rögzítése '!AI91="",0,'FB adatok rögzítése '!AI91)</f>
        <v>0</v>
      </c>
      <c r="I90" s="74">
        <f>IF('FB adatok rögzítése '!AJ91="",0,'FB adatok rögzítése '!AJ91)</f>
        <v>0</v>
      </c>
      <c r="J90" s="74">
        <f>IF('FB adatok rögzítése '!AK91="",0,'FB adatok rögzítése '!AK91)</f>
        <v>0</v>
      </c>
      <c r="K90" s="71">
        <f>'FB adatok rögzítése '!AC91+'FB adatok rögzítése '!AE91</f>
        <v>0</v>
      </c>
      <c r="L90" s="72" t="str">
        <f>IF(Facebook[[#This Row],[Reach (number)]]=0,"NA",Facebook[[#This Row],[N. of engaged people]]/Facebook[[#This Row],[Reach (number)]])</f>
        <v>NA</v>
      </c>
      <c r="M90" s="66">
        <f>IF('FB adatok rögzítése '!O91="",0,'FB adatok rögzítése '!O91)</f>
        <v>0</v>
      </c>
    </row>
    <row r="91" spans="1:13" x14ac:dyDescent="0.2">
      <c r="A91" s="56" t="s">
        <v>171</v>
      </c>
      <c r="B91" s="57">
        <f>'FB adatok rögzítése '!G92</f>
        <v>0</v>
      </c>
      <c r="C91" s="58">
        <f>'FB adatok rögzítése '!B92</f>
        <v>0</v>
      </c>
      <c r="D91" s="68">
        <f>'FB adatok rögzítése '!C92</f>
        <v>0</v>
      </c>
      <c r="E91" s="58">
        <f>'FB adatok rögzítése '!D92</f>
        <v>0</v>
      </c>
      <c r="F91" s="71">
        <f>IF('FB adatok rögzítése '!I92="",0,'FB adatok rögzítése '!I92)</f>
        <v>0</v>
      </c>
      <c r="G91" s="74">
        <f>IF('FB adatok rögzítése '!P92="",0,'FB adatok rögzítése '!P92)</f>
        <v>0</v>
      </c>
      <c r="H91" s="74">
        <f>IF('FB adatok rögzítése '!AI92="",0,'FB adatok rögzítése '!AI92)</f>
        <v>0</v>
      </c>
      <c r="I91" s="74">
        <f>IF('FB adatok rögzítése '!AJ92="",0,'FB adatok rögzítése '!AJ92)</f>
        <v>0</v>
      </c>
      <c r="J91" s="74">
        <f>IF('FB adatok rögzítése '!AK92="",0,'FB adatok rögzítése '!AK92)</f>
        <v>0</v>
      </c>
      <c r="K91" s="71">
        <f>'FB adatok rögzítése '!AC92+'FB adatok rögzítése '!AE92</f>
        <v>0</v>
      </c>
      <c r="L91" s="72" t="str">
        <f>IF(Facebook[[#This Row],[Reach (number)]]=0,"NA",Facebook[[#This Row],[N. of engaged people]]/Facebook[[#This Row],[Reach (number)]])</f>
        <v>NA</v>
      </c>
      <c r="M91" s="66">
        <f>IF('FB adatok rögzítése '!O92="",0,'FB adatok rögzítése '!O92)</f>
        <v>0</v>
      </c>
    </row>
    <row r="92" spans="1:13" x14ac:dyDescent="0.2">
      <c r="A92" s="56" t="s">
        <v>172</v>
      </c>
      <c r="B92" s="57">
        <f>'FB adatok rögzítése '!G93</f>
        <v>0</v>
      </c>
      <c r="C92" s="58">
        <f>'FB adatok rögzítése '!B93</f>
        <v>0</v>
      </c>
      <c r="D92" s="68">
        <f>'FB adatok rögzítése '!C93</f>
        <v>0</v>
      </c>
      <c r="E92" s="58">
        <f>'FB adatok rögzítése '!D93</f>
        <v>0</v>
      </c>
      <c r="F92" s="71">
        <f>IF('FB adatok rögzítése '!I93="",0,'FB adatok rögzítése '!I93)</f>
        <v>0</v>
      </c>
      <c r="G92" s="74">
        <f>IF('FB adatok rögzítése '!P93="",0,'FB adatok rögzítése '!P93)</f>
        <v>0</v>
      </c>
      <c r="H92" s="74">
        <f>IF('FB adatok rögzítése '!AI93="",0,'FB adatok rögzítése '!AI93)</f>
        <v>0</v>
      </c>
      <c r="I92" s="74">
        <f>IF('FB adatok rögzítése '!AJ93="",0,'FB adatok rögzítése '!AJ93)</f>
        <v>0</v>
      </c>
      <c r="J92" s="74">
        <f>IF('FB adatok rögzítése '!AK93="",0,'FB adatok rögzítése '!AK93)</f>
        <v>0</v>
      </c>
      <c r="K92" s="71">
        <f>'FB adatok rögzítése '!AC93+'FB adatok rögzítése '!AE93</f>
        <v>0</v>
      </c>
      <c r="L92" s="72" t="str">
        <f>IF(Facebook[[#This Row],[Reach (number)]]=0,"NA",Facebook[[#This Row],[N. of engaged people]]/Facebook[[#This Row],[Reach (number)]])</f>
        <v>NA</v>
      </c>
      <c r="M92" s="66">
        <f>IF('FB adatok rögzítése '!O93="",0,'FB adatok rögzítése '!O93)</f>
        <v>0</v>
      </c>
    </row>
    <row r="93" spans="1:13" x14ac:dyDescent="0.2">
      <c r="A93" s="56" t="s">
        <v>173</v>
      </c>
      <c r="B93" s="57">
        <f>'FB adatok rögzítése '!G94</f>
        <v>0</v>
      </c>
      <c r="C93" s="58">
        <f>'FB adatok rögzítése '!B94</f>
        <v>0</v>
      </c>
      <c r="D93" s="68">
        <f>'FB adatok rögzítése '!C94</f>
        <v>0</v>
      </c>
      <c r="E93" s="58">
        <f>'FB adatok rögzítése '!D94</f>
        <v>0</v>
      </c>
      <c r="F93" s="71">
        <f>IF('FB adatok rögzítése '!I94="",0,'FB adatok rögzítése '!I94)</f>
        <v>0</v>
      </c>
      <c r="G93" s="74">
        <f>IF('FB adatok rögzítése '!P94="",0,'FB adatok rögzítése '!P94)</f>
        <v>0</v>
      </c>
      <c r="H93" s="74">
        <f>IF('FB adatok rögzítése '!AI94="",0,'FB adatok rögzítése '!AI94)</f>
        <v>0</v>
      </c>
      <c r="I93" s="74">
        <f>IF('FB adatok rögzítése '!AJ94="",0,'FB adatok rögzítése '!AJ94)</f>
        <v>0</v>
      </c>
      <c r="J93" s="74">
        <f>IF('FB adatok rögzítése '!AK94="",0,'FB adatok rögzítése '!AK94)</f>
        <v>0</v>
      </c>
      <c r="K93" s="71">
        <f>'FB adatok rögzítése '!AC94+'FB adatok rögzítése '!AE94</f>
        <v>0</v>
      </c>
      <c r="L93" s="72" t="str">
        <f>IF(Facebook[[#This Row],[Reach (number)]]=0,"NA",Facebook[[#This Row],[N. of engaged people]]/Facebook[[#This Row],[Reach (number)]])</f>
        <v>NA</v>
      </c>
      <c r="M93" s="66">
        <f>IF('FB adatok rögzítése '!O94="",0,'FB adatok rögzítése '!O94)</f>
        <v>0</v>
      </c>
    </row>
    <row r="94" spans="1:13" x14ac:dyDescent="0.2">
      <c r="A94" s="56" t="s">
        <v>174</v>
      </c>
      <c r="B94" s="57">
        <f>'FB adatok rögzítése '!G95</f>
        <v>0</v>
      </c>
      <c r="C94" s="58">
        <f>'FB adatok rögzítése '!B95</f>
        <v>0</v>
      </c>
      <c r="D94" s="68">
        <f>'FB adatok rögzítése '!C95</f>
        <v>0</v>
      </c>
      <c r="E94" s="58">
        <f>'FB adatok rögzítése '!D95</f>
        <v>0</v>
      </c>
      <c r="F94" s="71">
        <f>IF('FB adatok rögzítése '!I95="",0,'FB adatok rögzítése '!I95)</f>
        <v>0</v>
      </c>
      <c r="G94" s="74">
        <f>IF('FB adatok rögzítése '!P95="",0,'FB adatok rögzítése '!P95)</f>
        <v>0</v>
      </c>
      <c r="H94" s="74">
        <f>IF('FB adatok rögzítése '!AI95="",0,'FB adatok rögzítése '!AI95)</f>
        <v>0</v>
      </c>
      <c r="I94" s="74">
        <f>IF('FB adatok rögzítése '!AJ95="",0,'FB adatok rögzítése '!AJ95)</f>
        <v>0</v>
      </c>
      <c r="J94" s="74">
        <f>IF('FB adatok rögzítése '!AK95="",0,'FB adatok rögzítése '!AK95)</f>
        <v>0</v>
      </c>
      <c r="K94" s="71">
        <f>'FB adatok rögzítése '!AC95+'FB adatok rögzítése '!AE95</f>
        <v>0</v>
      </c>
      <c r="L94" s="72" t="str">
        <f>IF(Facebook[[#This Row],[Reach (number)]]=0,"NA",Facebook[[#This Row],[N. of engaged people]]/Facebook[[#This Row],[Reach (number)]])</f>
        <v>NA</v>
      </c>
      <c r="M94" s="66">
        <f>IF('FB adatok rögzítése '!O95="",0,'FB adatok rögzítése '!O95)</f>
        <v>0</v>
      </c>
    </row>
    <row r="95" spans="1:13" x14ac:dyDescent="0.2">
      <c r="A95" s="56" t="s">
        <v>175</v>
      </c>
      <c r="B95" s="57">
        <f>'FB adatok rögzítése '!G96</f>
        <v>0</v>
      </c>
      <c r="C95" s="58">
        <f>'FB adatok rögzítése '!B96</f>
        <v>0</v>
      </c>
      <c r="D95" s="68">
        <f>'FB adatok rögzítése '!C96</f>
        <v>0</v>
      </c>
      <c r="E95" s="58">
        <f>'FB adatok rögzítése '!D96</f>
        <v>0</v>
      </c>
      <c r="F95" s="71">
        <f>IF('FB adatok rögzítése '!I96="",0,'FB adatok rögzítése '!I96)</f>
        <v>0</v>
      </c>
      <c r="G95" s="74">
        <f>IF('FB adatok rögzítése '!P96="",0,'FB adatok rögzítése '!P96)</f>
        <v>0</v>
      </c>
      <c r="H95" s="74">
        <f>IF('FB adatok rögzítése '!AI96="",0,'FB adatok rögzítése '!AI96)</f>
        <v>0</v>
      </c>
      <c r="I95" s="74">
        <f>IF('FB adatok rögzítése '!AJ96="",0,'FB adatok rögzítése '!AJ96)</f>
        <v>0</v>
      </c>
      <c r="J95" s="74">
        <f>IF('FB adatok rögzítése '!AK96="",0,'FB adatok rögzítése '!AK96)</f>
        <v>0</v>
      </c>
      <c r="K95" s="71">
        <f>'FB adatok rögzítése '!AC96+'FB adatok rögzítése '!AE96</f>
        <v>0</v>
      </c>
      <c r="L95" s="72" t="str">
        <f>IF(Facebook[[#This Row],[Reach (number)]]=0,"NA",Facebook[[#This Row],[N. of engaged people]]/Facebook[[#This Row],[Reach (number)]])</f>
        <v>NA</v>
      </c>
      <c r="M95" s="66">
        <f>IF('FB adatok rögzítése '!O96="",0,'FB adatok rögzítése '!O96)</f>
        <v>0</v>
      </c>
    </row>
    <row r="96" spans="1:13" x14ac:dyDescent="0.2">
      <c r="A96" s="56" t="s">
        <v>176</v>
      </c>
      <c r="B96" s="57">
        <f>'FB adatok rögzítése '!G97</f>
        <v>0</v>
      </c>
      <c r="C96" s="58">
        <f>'FB adatok rögzítése '!B97</f>
        <v>0</v>
      </c>
      <c r="D96" s="68">
        <f>'FB adatok rögzítése '!C97</f>
        <v>0</v>
      </c>
      <c r="E96" s="58">
        <f>'FB adatok rögzítése '!D97</f>
        <v>0</v>
      </c>
      <c r="F96" s="71">
        <f>IF('FB adatok rögzítése '!I97="",0,'FB adatok rögzítése '!I97)</f>
        <v>0</v>
      </c>
      <c r="G96" s="74">
        <f>IF('FB adatok rögzítése '!P97="",0,'FB adatok rögzítése '!P97)</f>
        <v>0</v>
      </c>
      <c r="H96" s="74">
        <f>IF('FB adatok rögzítése '!AI97="",0,'FB adatok rögzítése '!AI97)</f>
        <v>0</v>
      </c>
      <c r="I96" s="74">
        <f>IF('FB adatok rögzítése '!AJ97="",0,'FB adatok rögzítése '!AJ97)</f>
        <v>0</v>
      </c>
      <c r="J96" s="74">
        <f>IF('FB adatok rögzítése '!AK97="",0,'FB adatok rögzítése '!AK97)</f>
        <v>0</v>
      </c>
      <c r="K96" s="71">
        <f>'FB adatok rögzítése '!AC97+'FB adatok rögzítése '!AE97</f>
        <v>0</v>
      </c>
      <c r="L96" s="72" t="str">
        <f>IF(Facebook[[#This Row],[Reach (number)]]=0,"NA",Facebook[[#This Row],[N. of engaged people]]/Facebook[[#This Row],[Reach (number)]])</f>
        <v>NA</v>
      </c>
      <c r="M96" s="66">
        <f>IF('FB adatok rögzítése '!O97="",0,'FB adatok rögzítése '!O97)</f>
        <v>0</v>
      </c>
    </row>
    <row r="97" spans="1:13" x14ac:dyDescent="0.2">
      <c r="A97" s="56" t="s">
        <v>177</v>
      </c>
      <c r="B97" s="57">
        <f>'FB adatok rögzítése '!G98</f>
        <v>0</v>
      </c>
      <c r="C97" s="58">
        <f>'FB adatok rögzítése '!B98</f>
        <v>0</v>
      </c>
      <c r="D97" s="68">
        <f>'FB adatok rögzítése '!C98</f>
        <v>0</v>
      </c>
      <c r="E97" s="58">
        <f>'FB adatok rögzítése '!D98</f>
        <v>0</v>
      </c>
      <c r="F97" s="71">
        <f>IF('FB adatok rögzítése '!I98="",0,'FB adatok rögzítése '!I98)</f>
        <v>0</v>
      </c>
      <c r="G97" s="74">
        <f>IF('FB adatok rögzítése '!P98="",0,'FB adatok rögzítése '!P98)</f>
        <v>0</v>
      </c>
      <c r="H97" s="74">
        <f>IF('FB adatok rögzítése '!AI98="",0,'FB adatok rögzítése '!AI98)</f>
        <v>0</v>
      </c>
      <c r="I97" s="74">
        <f>IF('FB adatok rögzítése '!AJ98="",0,'FB adatok rögzítése '!AJ98)</f>
        <v>0</v>
      </c>
      <c r="J97" s="74">
        <f>IF('FB adatok rögzítése '!AK98="",0,'FB adatok rögzítése '!AK98)</f>
        <v>0</v>
      </c>
      <c r="K97" s="71">
        <f>'FB adatok rögzítése '!AC98+'FB adatok rögzítése '!AE98</f>
        <v>0</v>
      </c>
      <c r="L97" s="72" t="str">
        <f>IF(Facebook[[#This Row],[Reach (number)]]=0,"NA",Facebook[[#This Row],[N. of engaged people]]/Facebook[[#This Row],[Reach (number)]])</f>
        <v>NA</v>
      </c>
      <c r="M97" s="66">
        <f>IF('FB adatok rögzítése '!O98="",0,'FB adatok rögzítése '!O98)</f>
        <v>0</v>
      </c>
    </row>
    <row r="98" spans="1:13" x14ac:dyDescent="0.2">
      <c r="A98" s="56" t="s">
        <v>178</v>
      </c>
      <c r="B98" s="57">
        <f>'FB adatok rögzítése '!G99</f>
        <v>0</v>
      </c>
      <c r="C98" s="58">
        <f>'FB adatok rögzítése '!B99</f>
        <v>0</v>
      </c>
      <c r="D98" s="68">
        <f>'FB adatok rögzítése '!C99</f>
        <v>0</v>
      </c>
      <c r="E98" s="58">
        <f>'FB adatok rögzítése '!D99</f>
        <v>0</v>
      </c>
      <c r="F98" s="71">
        <f>IF('FB adatok rögzítése '!I99="",0,'FB adatok rögzítése '!I99)</f>
        <v>0</v>
      </c>
      <c r="G98" s="74">
        <f>IF('FB adatok rögzítése '!P99="",0,'FB adatok rögzítése '!P99)</f>
        <v>0</v>
      </c>
      <c r="H98" s="74">
        <f>IF('FB adatok rögzítése '!AI99="",0,'FB adatok rögzítése '!AI99)</f>
        <v>0</v>
      </c>
      <c r="I98" s="74">
        <f>IF('FB adatok rögzítése '!AJ99="",0,'FB adatok rögzítése '!AJ99)</f>
        <v>0</v>
      </c>
      <c r="J98" s="74">
        <f>IF('FB adatok rögzítése '!AK99="",0,'FB adatok rögzítése '!AK99)</f>
        <v>0</v>
      </c>
      <c r="K98" s="71">
        <f>'FB adatok rögzítése '!AC99+'FB adatok rögzítése '!AE99</f>
        <v>0</v>
      </c>
      <c r="L98" s="72" t="str">
        <f>IF(Facebook[[#This Row],[Reach (number)]]=0,"NA",Facebook[[#This Row],[N. of engaged people]]/Facebook[[#This Row],[Reach (number)]])</f>
        <v>NA</v>
      </c>
      <c r="M98" s="66">
        <f>IF('FB adatok rögzítése '!O99="",0,'FB adatok rögzítése '!O99)</f>
        <v>0</v>
      </c>
    </row>
    <row r="99" spans="1:13" x14ac:dyDescent="0.2">
      <c r="A99" s="56" t="s">
        <v>179</v>
      </c>
      <c r="B99" s="57">
        <f>'FB adatok rögzítése '!G100</f>
        <v>0</v>
      </c>
      <c r="C99" s="58">
        <f>'FB adatok rögzítése '!B100</f>
        <v>0</v>
      </c>
      <c r="D99" s="68">
        <f>'FB adatok rögzítése '!C100</f>
        <v>0</v>
      </c>
      <c r="E99" s="58">
        <f>'FB adatok rögzítése '!D100</f>
        <v>0</v>
      </c>
      <c r="F99" s="71">
        <f>IF('FB adatok rögzítése '!I100="",0,'FB adatok rögzítése '!I100)</f>
        <v>0</v>
      </c>
      <c r="G99" s="74">
        <f>IF('FB adatok rögzítése '!P100="",0,'FB adatok rögzítése '!P100)</f>
        <v>0</v>
      </c>
      <c r="H99" s="74">
        <f>IF('FB adatok rögzítése '!AI100="",0,'FB adatok rögzítése '!AI100)</f>
        <v>0</v>
      </c>
      <c r="I99" s="74">
        <f>IF('FB adatok rögzítése '!AJ100="",0,'FB adatok rögzítése '!AJ100)</f>
        <v>0</v>
      </c>
      <c r="J99" s="74">
        <f>IF('FB adatok rögzítése '!AK100="",0,'FB adatok rögzítése '!AK100)</f>
        <v>0</v>
      </c>
      <c r="K99" s="71">
        <f>'FB adatok rögzítése '!AC100+'FB adatok rögzítése '!AE100</f>
        <v>0</v>
      </c>
      <c r="L99" s="72" t="str">
        <f>IF(Facebook[[#This Row],[Reach (number)]]=0,"NA",Facebook[[#This Row],[N. of engaged people]]/Facebook[[#This Row],[Reach (number)]])</f>
        <v>NA</v>
      </c>
      <c r="M99" s="66">
        <f>IF('FB adatok rögzítése '!O100="",0,'FB adatok rögzítése '!O100)</f>
        <v>0</v>
      </c>
    </row>
    <row r="100" spans="1:13" x14ac:dyDescent="0.2">
      <c r="A100" s="56" t="s">
        <v>180</v>
      </c>
      <c r="B100" s="57">
        <f>'FB adatok rögzítése '!G101</f>
        <v>0</v>
      </c>
      <c r="C100" s="58">
        <f>'FB adatok rögzítése '!B101</f>
        <v>0</v>
      </c>
      <c r="D100" s="68">
        <f>'FB adatok rögzítése '!C101</f>
        <v>0</v>
      </c>
      <c r="E100" s="58">
        <f>'FB adatok rögzítése '!D101</f>
        <v>0</v>
      </c>
      <c r="F100" s="71">
        <f>IF('FB adatok rögzítése '!I101="",0,'FB adatok rögzítése '!I101)</f>
        <v>0</v>
      </c>
      <c r="G100" s="74">
        <f>IF('FB adatok rögzítése '!P101="",0,'FB adatok rögzítése '!P101)</f>
        <v>0</v>
      </c>
      <c r="H100" s="74">
        <f>IF('FB adatok rögzítése '!AI101="",0,'FB adatok rögzítése '!AI101)</f>
        <v>0</v>
      </c>
      <c r="I100" s="74">
        <f>IF('FB adatok rögzítése '!AJ101="",0,'FB adatok rögzítése '!AJ101)</f>
        <v>0</v>
      </c>
      <c r="J100" s="74">
        <f>IF('FB adatok rögzítése '!AK101="",0,'FB adatok rögzítése '!AK101)</f>
        <v>0</v>
      </c>
      <c r="K100" s="71">
        <f>'FB adatok rögzítése '!AC101+'FB adatok rögzítése '!AE101</f>
        <v>0</v>
      </c>
      <c r="L100" s="72" t="str">
        <f>IF(Facebook[[#This Row],[Reach (number)]]=0,"NA",Facebook[[#This Row],[N. of engaged people]]/Facebook[[#This Row],[Reach (number)]])</f>
        <v>NA</v>
      </c>
      <c r="M100" s="66">
        <f>IF('FB adatok rögzítése '!O101="",0,'FB adatok rögzítése '!O101)</f>
        <v>0</v>
      </c>
    </row>
    <row r="101" spans="1:13" x14ac:dyDescent="0.2">
      <c r="A101" s="56" t="s">
        <v>181</v>
      </c>
      <c r="B101" s="57">
        <f>'FB adatok rögzítése '!G102</f>
        <v>0</v>
      </c>
      <c r="C101" s="58">
        <f>'FB adatok rögzítése '!B102</f>
        <v>0</v>
      </c>
      <c r="D101" s="68">
        <f>'FB adatok rögzítése '!C102</f>
        <v>0</v>
      </c>
      <c r="E101" s="58">
        <f>'FB adatok rögzítése '!D102</f>
        <v>0</v>
      </c>
      <c r="F101" s="71">
        <f>IF('FB adatok rögzítése '!I102="",0,'FB adatok rögzítése '!I102)</f>
        <v>0</v>
      </c>
      <c r="G101" s="74">
        <f>IF('FB adatok rögzítése '!P102="",0,'FB adatok rögzítése '!P102)</f>
        <v>0</v>
      </c>
      <c r="H101" s="74">
        <f>IF('FB adatok rögzítése '!AI102="",0,'FB adatok rögzítése '!AI102)</f>
        <v>0</v>
      </c>
      <c r="I101" s="74">
        <f>IF('FB adatok rögzítése '!AJ102="",0,'FB adatok rögzítése '!AJ102)</f>
        <v>0</v>
      </c>
      <c r="J101" s="74">
        <f>IF('FB adatok rögzítése '!AK102="",0,'FB adatok rögzítése '!AK102)</f>
        <v>0</v>
      </c>
      <c r="K101" s="71">
        <f>'FB adatok rögzítése '!AC102+'FB adatok rögzítése '!AE102</f>
        <v>0</v>
      </c>
      <c r="L101" s="72" t="str">
        <f>IF(Facebook[[#This Row],[Reach (number)]]=0,"NA",Facebook[[#This Row],[N. of engaged people]]/Facebook[[#This Row],[Reach (number)]])</f>
        <v>NA</v>
      </c>
      <c r="M101" s="66">
        <f>IF('FB adatok rögzítése '!O102="",0,'FB adatok rögzítése '!O102)</f>
        <v>0</v>
      </c>
    </row>
    <row r="102" spans="1:13" x14ac:dyDescent="0.2">
      <c r="A102" s="56" t="s">
        <v>182</v>
      </c>
      <c r="B102" s="57">
        <f>'FB adatok rögzítése '!G103</f>
        <v>0</v>
      </c>
      <c r="C102" s="58">
        <f>'FB adatok rögzítése '!B103</f>
        <v>0</v>
      </c>
      <c r="D102" s="68">
        <f>'FB adatok rögzítése '!C103</f>
        <v>0</v>
      </c>
      <c r="E102" s="58">
        <f>'FB adatok rögzítése '!D103</f>
        <v>0</v>
      </c>
      <c r="F102" s="71">
        <f>IF('FB adatok rögzítése '!I103="",0,'FB adatok rögzítése '!I103)</f>
        <v>0</v>
      </c>
      <c r="G102" s="74">
        <f>IF('FB adatok rögzítése '!P103="",0,'FB adatok rögzítése '!P103)</f>
        <v>0</v>
      </c>
      <c r="H102" s="74">
        <f>IF('FB adatok rögzítése '!AI103="",0,'FB adatok rögzítése '!AI103)</f>
        <v>0</v>
      </c>
      <c r="I102" s="74">
        <f>IF('FB adatok rögzítése '!AJ103="",0,'FB adatok rögzítése '!AJ103)</f>
        <v>0</v>
      </c>
      <c r="J102" s="74">
        <f>IF('FB adatok rögzítése '!AK103="",0,'FB adatok rögzítése '!AK103)</f>
        <v>0</v>
      </c>
      <c r="K102" s="71">
        <f>'FB adatok rögzítése '!AC103+'FB adatok rögzítése '!AE103</f>
        <v>0</v>
      </c>
      <c r="L102" s="72" t="str">
        <f>IF(Facebook[[#This Row],[Reach (number)]]=0,"NA",Facebook[[#This Row],[N. of engaged people]]/Facebook[[#This Row],[Reach (number)]])</f>
        <v>NA</v>
      </c>
      <c r="M102" s="66">
        <f>IF('FB adatok rögzítése '!O103="",0,'FB adatok rögzítése '!O103)</f>
        <v>0</v>
      </c>
    </row>
    <row r="103" spans="1:13" x14ac:dyDescent="0.2">
      <c r="A103" s="56" t="s">
        <v>183</v>
      </c>
      <c r="B103" s="57">
        <f>'FB adatok rögzítése '!G104</f>
        <v>0</v>
      </c>
      <c r="C103" s="58">
        <f>'FB adatok rögzítése '!B104</f>
        <v>0</v>
      </c>
      <c r="D103" s="68">
        <f>'FB adatok rögzítése '!C104</f>
        <v>0</v>
      </c>
      <c r="E103" s="58">
        <f>'FB adatok rögzítése '!D104</f>
        <v>0</v>
      </c>
      <c r="F103" s="71">
        <f>IF('FB adatok rögzítése '!I104="",0,'FB adatok rögzítése '!I104)</f>
        <v>0</v>
      </c>
      <c r="G103" s="74">
        <f>IF('FB adatok rögzítése '!P104="",0,'FB adatok rögzítése '!P104)</f>
        <v>0</v>
      </c>
      <c r="H103" s="74">
        <f>IF('FB adatok rögzítése '!AI104="",0,'FB adatok rögzítése '!AI104)</f>
        <v>0</v>
      </c>
      <c r="I103" s="74">
        <f>IF('FB adatok rögzítése '!AJ104="",0,'FB adatok rögzítése '!AJ104)</f>
        <v>0</v>
      </c>
      <c r="J103" s="74">
        <f>IF('FB adatok rögzítése '!AK104="",0,'FB adatok rögzítése '!AK104)</f>
        <v>0</v>
      </c>
      <c r="K103" s="71">
        <f>'FB adatok rögzítése '!AC104+'FB adatok rögzítése '!AE104</f>
        <v>0</v>
      </c>
      <c r="L103" s="72" t="str">
        <f>IF(Facebook[[#This Row],[Reach (number)]]=0,"NA",Facebook[[#This Row],[N. of engaged people]]/Facebook[[#This Row],[Reach (number)]])</f>
        <v>NA</v>
      </c>
      <c r="M103" s="66">
        <f>IF('FB adatok rögzítése '!O104="",0,'FB adatok rögzítése '!O104)</f>
        <v>0</v>
      </c>
    </row>
    <row r="104" spans="1:13" x14ac:dyDescent="0.2">
      <c r="A104" s="56" t="s">
        <v>184</v>
      </c>
      <c r="B104" s="57">
        <f>'FB adatok rögzítése '!G105</f>
        <v>0</v>
      </c>
      <c r="C104" s="58">
        <f>'FB adatok rögzítése '!B105</f>
        <v>0</v>
      </c>
      <c r="D104" s="68">
        <f>'FB adatok rögzítése '!C105</f>
        <v>0</v>
      </c>
      <c r="E104" s="58">
        <f>'FB adatok rögzítése '!D105</f>
        <v>0</v>
      </c>
      <c r="F104" s="71">
        <f>IF('FB adatok rögzítése '!I105="",0,'FB adatok rögzítése '!I105)</f>
        <v>0</v>
      </c>
      <c r="G104" s="74">
        <f>IF('FB adatok rögzítése '!P105="",0,'FB adatok rögzítése '!P105)</f>
        <v>0</v>
      </c>
      <c r="H104" s="74">
        <f>IF('FB adatok rögzítése '!AI105="",0,'FB adatok rögzítése '!AI105)</f>
        <v>0</v>
      </c>
      <c r="I104" s="74">
        <f>IF('FB adatok rögzítése '!AJ105="",0,'FB adatok rögzítése '!AJ105)</f>
        <v>0</v>
      </c>
      <c r="J104" s="74">
        <f>IF('FB adatok rögzítése '!AK105="",0,'FB adatok rögzítése '!AK105)</f>
        <v>0</v>
      </c>
      <c r="K104" s="71">
        <f>'FB adatok rögzítése '!AC105+'FB adatok rögzítése '!AE105</f>
        <v>0</v>
      </c>
      <c r="L104" s="72" t="str">
        <f>IF(Facebook[[#This Row],[Reach (number)]]=0,"NA",Facebook[[#This Row],[N. of engaged people]]/Facebook[[#This Row],[Reach (number)]])</f>
        <v>NA</v>
      </c>
      <c r="M104" s="66">
        <f>IF('FB adatok rögzítése '!O105="",0,'FB adatok rögzítése '!O105)</f>
        <v>0</v>
      </c>
    </row>
    <row r="105" spans="1:13" x14ac:dyDescent="0.2">
      <c r="A105" s="56" t="s">
        <v>185</v>
      </c>
      <c r="B105" s="57">
        <f>'FB adatok rögzítése '!G106</f>
        <v>0</v>
      </c>
      <c r="C105" s="58">
        <f>'FB adatok rögzítése '!B106</f>
        <v>0</v>
      </c>
      <c r="D105" s="68">
        <f>'FB adatok rögzítése '!C106</f>
        <v>0</v>
      </c>
      <c r="E105" s="58">
        <f>'FB adatok rögzítése '!D106</f>
        <v>0</v>
      </c>
      <c r="F105" s="71">
        <f>IF('FB adatok rögzítése '!I106="",0,'FB adatok rögzítése '!I106)</f>
        <v>0</v>
      </c>
      <c r="G105" s="74">
        <f>IF('FB adatok rögzítése '!P106="",0,'FB adatok rögzítése '!P106)</f>
        <v>0</v>
      </c>
      <c r="H105" s="74">
        <f>IF('FB adatok rögzítése '!AI106="",0,'FB adatok rögzítése '!AI106)</f>
        <v>0</v>
      </c>
      <c r="I105" s="74">
        <f>IF('FB adatok rögzítése '!AJ106="",0,'FB adatok rögzítése '!AJ106)</f>
        <v>0</v>
      </c>
      <c r="J105" s="74">
        <f>IF('FB adatok rögzítése '!AK106="",0,'FB adatok rögzítése '!AK106)</f>
        <v>0</v>
      </c>
      <c r="K105" s="71">
        <f>'FB adatok rögzítése '!AC106+'FB adatok rögzítése '!AE106</f>
        <v>0</v>
      </c>
      <c r="L105" s="72" t="str">
        <f>IF(Facebook[[#This Row],[Reach (number)]]=0,"NA",Facebook[[#This Row],[N. of engaged people]]/Facebook[[#This Row],[Reach (number)]])</f>
        <v>NA</v>
      </c>
      <c r="M105" s="66">
        <f>IF('FB adatok rögzítése '!O106="",0,'FB adatok rögzítése '!O106)</f>
        <v>0</v>
      </c>
    </row>
    <row r="106" spans="1:13" x14ac:dyDescent="0.2">
      <c r="A106" s="56" t="s">
        <v>186</v>
      </c>
      <c r="B106" s="57">
        <f>'FB adatok rögzítése '!G107</f>
        <v>0</v>
      </c>
      <c r="C106" s="58">
        <f>'FB adatok rögzítése '!B107</f>
        <v>0</v>
      </c>
      <c r="D106" s="68">
        <f>'FB adatok rögzítése '!C107</f>
        <v>0</v>
      </c>
      <c r="E106" s="58">
        <f>'FB adatok rögzítése '!D107</f>
        <v>0</v>
      </c>
      <c r="F106" s="71">
        <f>IF('FB adatok rögzítése '!I107="",0,'FB adatok rögzítése '!I107)</f>
        <v>0</v>
      </c>
      <c r="G106" s="74">
        <f>IF('FB adatok rögzítése '!P107="",0,'FB adatok rögzítése '!P107)</f>
        <v>0</v>
      </c>
      <c r="H106" s="74">
        <f>IF('FB adatok rögzítése '!AI107="",0,'FB adatok rögzítése '!AI107)</f>
        <v>0</v>
      </c>
      <c r="I106" s="74">
        <f>IF('FB adatok rögzítése '!AJ107="",0,'FB adatok rögzítése '!AJ107)</f>
        <v>0</v>
      </c>
      <c r="J106" s="74">
        <f>IF('FB adatok rögzítése '!AK107="",0,'FB adatok rögzítése '!AK107)</f>
        <v>0</v>
      </c>
      <c r="K106" s="71">
        <f>'FB adatok rögzítése '!AC107+'FB adatok rögzítése '!AE107</f>
        <v>0</v>
      </c>
      <c r="L106" s="72" t="str">
        <f>IF(Facebook[[#This Row],[Reach (number)]]=0,"NA",Facebook[[#This Row],[N. of engaged people]]/Facebook[[#This Row],[Reach (number)]])</f>
        <v>NA</v>
      </c>
      <c r="M106" s="66">
        <f>IF('FB adatok rögzítése '!O107="",0,'FB adatok rögzítése '!O107)</f>
        <v>0</v>
      </c>
    </row>
    <row r="107" spans="1:13" x14ac:dyDescent="0.2">
      <c r="A107" s="56" t="s">
        <v>187</v>
      </c>
      <c r="B107" s="57">
        <f>'FB adatok rögzítése '!G108</f>
        <v>0</v>
      </c>
      <c r="C107" s="58">
        <f>'FB adatok rögzítése '!B108</f>
        <v>0</v>
      </c>
      <c r="D107" s="68">
        <f>'FB adatok rögzítése '!C108</f>
        <v>0</v>
      </c>
      <c r="E107" s="58">
        <f>'FB adatok rögzítése '!D108</f>
        <v>0</v>
      </c>
      <c r="F107" s="71">
        <f>IF('FB adatok rögzítése '!I108="",0,'FB adatok rögzítése '!I108)</f>
        <v>0</v>
      </c>
      <c r="G107" s="74">
        <f>IF('FB adatok rögzítése '!P108="",0,'FB adatok rögzítése '!P108)</f>
        <v>0</v>
      </c>
      <c r="H107" s="74">
        <f>IF('FB adatok rögzítése '!AI108="",0,'FB adatok rögzítése '!AI108)</f>
        <v>0</v>
      </c>
      <c r="I107" s="74">
        <f>IF('FB adatok rögzítése '!AJ108="",0,'FB adatok rögzítése '!AJ108)</f>
        <v>0</v>
      </c>
      <c r="J107" s="74">
        <f>IF('FB adatok rögzítése '!AK108="",0,'FB adatok rögzítése '!AK108)</f>
        <v>0</v>
      </c>
      <c r="K107" s="71">
        <f>'FB adatok rögzítése '!AC108+'FB adatok rögzítése '!AE108</f>
        <v>0</v>
      </c>
      <c r="L107" s="72" t="str">
        <f>IF(Facebook[[#This Row],[Reach (number)]]=0,"NA",Facebook[[#This Row],[N. of engaged people]]/Facebook[[#This Row],[Reach (number)]])</f>
        <v>NA</v>
      </c>
      <c r="M107" s="66">
        <f>IF('FB adatok rögzítése '!O108="",0,'FB adatok rögzítése '!O108)</f>
        <v>0</v>
      </c>
    </row>
    <row r="108" spans="1:13" x14ac:dyDescent="0.2">
      <c r="A108" s="56" t="s">
        <v>188</v>
      </c>
      <c r="B108" s="57">
        <f>'FB adatok rögzítése '!G109</f>
        <v>0</v>
      </c>
      <c r="C108" s="58">
        <f>'FB adatok rögzítése '!B109</f>
        <v>0</v>
      </c>
      <c r="D108" s="68">
        <f>'FB adatok rögzítése '!C109</f>
        <v>0</v>
      </c>
      <c r="E108" s="58">
        <f>'FB adatok rögzítése '!D109</f>
        <v>0</v>
      </c>
      <c r="F108" s="71">
        <f>IF('FB adatok rögzítése '!I109="",0,'FB adatok rögzítése '!I109)</f>
        <v>0</v>
      </c>
      <c r="G108" s="74">
        <f>IF('FB adatok rögzítése '!P109="",0,'FB adatok rögzítése '!P109)</f>
        <v>0</v>
      </c>
      <c r="H108" s="74">
        <f>IF('FB adatok rögzítése '!AI109="",0,'FB adatok rögzítése '!AI109)</f>
        <v>0</v>
      </c>
      <c r="I108" s="74">
        <f>IF('FB adatok rögzítése '!AJ109="",0,'FB adatok rögzítése '!AJ109)</f>
        <v>0</v>
      </c>
      <c r="J108" s="74">
        <f>IF('FB adatok rögzítése '!AK109="",0,'FB adatok rögzítése '!AK109)</f>
        <v>0</v>
      </c>
      <c r="K108" s="71">
        <f>'FB adatok rögzítése '!AC109+'FB adatok rögzítése '!AE109</f>
        <v>0</v>
      </c>
      <c r="L108" s="72" t="str">
        <f>IF(Facebook[[#This Row],[Reach (number)]]=0,"NA",Facebook[[#This Row],[N. of engaged people]]/Facebook[[#This Row],[Reach (number)]])</f>
        <v>NA</v>
      </c>
      <c r="M108" s="66">
        <f>IF('FB adatok rögzítése '!O109="",0,'FB adatok rögzítése '!O109)</f>
        <v>0</v>
      </c>
    </row>
    <row r="109" spans="1:13" x14ac:dyDescent="0.2">
      <c r="A109" s="56" t="s">
        <v>189</v>
      </c>
      <c r="B109" s="57">
        <f>'FB adatok rögzítése '!G110</f>
        <v>0</v>
      </c>
      <c r="C109" s="58">
        <f>'FB adatok rögzítése '!B110</f>
        <v>0</v>
      </c>
      <c r="D109" s="68">
        <f>'FB adatok rögzítése '!C110</f>
        <v>0</v>
      </c>
      <c r="E109" s="58">
        <f>'FB adatok rögzítése '!D110</f>
        <v>0</v>
      </c>
      <c r="F109" s="71">
        <f>IF('FB adatok rögzítése '!I110="",0,'FB adatok rögzítése '!I110)</f>
        <v>0</v>
      </c>
      <c r="G109" s="74">
        <f>IF('FB adatok rögzítése '!P110="",0,'FB adatok rögzítése '!P110)</f>
        <v>0</v>
      </c>
      <c r="H109" s="74">
        <f>IF('FB adatok rögzítése '!AI110="",0,'FB adatok rögzítése '!AI110)</f>
        <v>0</v>
      </c>
      <c r="I109" s="74">
        <f>IF('FB adatok rögzítése '!AJ110="",0,'FB adatok rögzítése '!AJ110)</f>
        <v>0</v>
      </c>
      <c r="J109" s="74">
        <f>IF('FB adatok rögzítése '!AK110="",0,'FB adatok rögzítése '!AK110)</f>
        <v>0</v>
      </c>
      <c r="K109" s="71">
        <f>'FB adatok rögzítése '!AC110+'FB adatok rögzítése '!AE110</f>
        <v>0</v>
      </c>
      <c r="L109" s="72" t="str">
        <f>IF(Facebook[[#This Row],[Reach (number)]]=0,"NA",Facebook[[#This Row],[N. of engaged people]]/Facebook[[#This Row],[Reach (number)]])</f>
        <v>NA</v>
      </c>
      <c r="M109" s="66">
        <f>IF('FB adatok rögzítése '!O110="",0,'FB adatok rögzítése '!O110)</f>
        <v>0</v>
      </c>
    </row>
    <row r="110" spans="1:13" x14ac:dyDescent="0.2">
      <c r="A110" s="56" t="s">
        <v>190</v>
      </c>
      <c r="B110" s="57">
        <f>'FB adatok rögzítése '!G111</f>
        <v>0</v>
      </c>
      <c r="C110" s="58">
        <f>'FB adatok rögzítése '!B111</f>
        <v>0</v>
      </c>
      <c r="D110" s="68">
        <f>'FB adatok rögzítése '!C111</f>
        <v>0</v>
      </c>
      <c r="E110" s="58">
        <f>'FB adatok rögzítése '!D111</f>
        <v>0</v>
      </c>
      <c r="F110" s="71">
        <f>IF('FB adatok rögzítése '!I111="",0,'FB adatok rögzítése '!I111)</f>
        <v>0</v>
      </c>
      <c r="G110" s="74">
        <f>IF('FB adatok rögzítése '!P111="",0,'FB adatok rögzítése '!P111)</f>
        <v>0</v>
      </c>
      <c r="H110" s="74">
        <f>IF('FB adatok rögzítése '!AI111="",0,'FB adatok rögzítése '!AI111)</f>
        <v>0</v>
      </c>
      <c r="I110" s="74">
        <f>IF('FB adatok rögzítése '!AJ111="",0,'FB adatok rögzítése '!AJ111)</f>
        <v>0</v>
      </c>
      <c r="J110" s="74">
        <f>IF('FB adatok rögzítése '!AK111="",0,'FB adatok rögzítése '!AK111)</f>
        <v>0</v>
      </c>
      <c r="K110" s="71">
        <f>'FB adatok rögzítése '!AC111+'FB adatok rögzítése '!AE111</f>
        <v>0</v>
      </c>
      <c r="L110" s="72" t="str">
        <f>IF(Facebook[[#This Row],[Reach (number)]]=0,"NA",Facebook[[#This Row],[N. of engaged people]]/Facebook[[#This Row],[Reach (number)]])</f>
        <v>NA</v>
      </c>
      <c r="M110" s="66">
        <f>IF('FB adatok rögzítése '!O111="",0,'FB adatok rögzítése '!O111)</f>
        <v>0</v>
      </c>
    </row>
    <row r="111" spans="1:13" x14ac:dyDescent="0.2">
      <c r="A111" s="56" t="s">
        <v>191</v>
      </c>
      <c r="B111" s="57">
        <f>'FB adatok rögzítése '!G112</f>
        <v>0</v>
      </c>
      <c r="C111" s="58">
        <f>'FB adatok rögzítése '!B112</f>
        <v>0</v>
      </c>
      <c r="D111" s="68">
        <f>'FB adatok rögzítése '!C112</f>
        <v>0</v>
      </c>
      <c r="E111" s="58">
        <f>'FB adatok rögzítése '!D112</f>
        <v>0</v>
      </c>
      <c r="F111" s="71">
        <f>IF('FB adatok rögzítése '!I112="",0,'FB adatok rögzítése '!I112)</f>
        <v>0</v>
      </c>
      <c r="G111" s="74">
        <f>IF('FB adatok rögzítése '!P112="",0,'FB adatok rögzítése '!P112)</f>
        <v>0</v>
      </c>
      <c r="H111" s="74">
        <f>IF('FB adatok rögzítése '!AI112="",0,'FB adatok rögzítése '!AI112)</f>
        <v>0</v>
      </c>
      <c r="I111" s="74">
        <f>IF('FB adatok rögzítése '!AJ112="",0,'FB adatok rögzítése '!AJ112)</f>
        <v>0</v>
      </c>
      <c r="J111" s="74">
        <f>IF('FB adatok rögzítése '!AK112="",0,'FB adatok rögzítése '!AK112)</f>
        <v>0</v>
      </c>
      <c r="K111" s="71">
        <f>'FB adatok rögzítése '!AC112+'FB adatok rögzítése '!AE112</f>
        <v>0</v>
      </c>
      <c r="L111" s="72" t="str">
        <f>IF(Facebook[[#This Row],[Reach (number)]]=0,"NA",Facebook[[#This Row],[N. of engaged people]]/Facebook[[#This Row],[Reach (number)]])</f>
        <v>NA</v>
      </c>
      <c r="M111" s="66">
        <f>IF('FB adatok rögzítése '!O112="",0,'FB adatok rögzítése '!O112)</f>
        <v>0</v>
      </c>
    </row>
    <row r="112" spans="1:13" x14ac:dyDescent="0.2">
      <c r="A112" s="56" t="s">
        <v>192</v>
      </c>
      <c r="B112" s="57">
        <f>'FB adatok rögzítése '!G113</f>
        <v>0</v>
      </c>
      <c r="C112" s="58">
        <f>'FB adatok rögzítése '!B113</f>
        <v>0</v>
      </c>
      <c r="D112" s="68">
        <f>'FB adatok rögzítése '!C113</f>
        <v>0</v>
      </c>
      <c r="E112" s="58">
        <f>'FB adatok rögzítése '!D113</f>
        <v>0</v>
      </c>
      <c r="F112" s="71">
        <f>IF('FB adatok rögzítése '!I113="",0,'FB adatok rögzítése '!I113)</f>
        <v>0</v>
      </c>
      <c r="G112" s="74">
        <f>IF('FB adatok rögzítése '!P113="",0,'FB adatok rögzítése '!P113)</f>
        <v>0</v>
      </c>
      <c r="H112" s="74">
        <f>IF('FB adatok rögzítése '!AI113="",0,'FB adatok rögzítése '!AI113)</f>
        <v>0</v>
      </c>
      <c r="I112" s="74">
        <f>IF('FB adatok rögzítése '!AJ113="",0,'FB adatok rögzítése '!AJ113)</f>
        <v>0</v>
      </c>
      <c r="J112" s="74">
        <f>IF('FB adatok rögzítése '!AK113="",0,'FB adatok rögzítése '!AK113)</f>
        <v>0</v>
      </c>
      <c r="K112" s="71">
        <f>'FB adatok rögzítése '!AC113+'FB adatok rögzítése '!AE113</f>
        <v>0</v>
      </c>
      <c r="L112" s="72" t="str">
        <f>IF(Facebook[[#This Row],[Reach (number)]]=0,"NA",Facebook[[#This Row],[N. of engaged people]]/Facebook[[#This Row],[Reach (number)]])</f>
        <v>NA</v>
      </c>
      <c r="M112" s="66">
        <f>IF('FB adatok rögzítése '!O113="",0,'FB adatok rögzítése '!O113)</f>
        <v>0</v>
      </c>
    </row>
    <row r="113" spans="1:13" x14ac:dyDescent="0.2">
      <c r="A113" s="56" t="s">
        <v>193</v>
      </c>
      <c r="B113" s="57">
        <f>'FB adatok rögzítése '!G114</f>
        <v>0</v>
      </c>
      <c r="C113" s="58">
        <f>'FB adatok rögzítése '!B114</f>
        <v>0</v>
      </c>
      <c r="D113" s="68">
        <f>'FB adatok rögzítése '!C114</f>
        <v>0</v>
      </c>
      <c r="E113" s="58">
        <f>'FB adatok rögzítése '!D114</f>
        <v>0</v>
      </c>
      <c r="F113" s="71">
        <f>IF('FB adatok rögzítése '!I114="",0,'FB adatok rögzítése '!I114)</f>
        <v>0</v>
      </c>
      <c r="G113" s="74">
        <f>IF('FB adatok rögzítése '!P114="",0,'FB adatok rögzítése '!P114)</f>
        <v>0</v>
      </c>
      <c r="H113" s="74">
        <f>IF('FB adatok rögzítése '!AI114="",0,'FB adatok rögzítése '!AI114)</f>
        <v>0</v>
      </c>
      <c r="I113" s="74">
        <f>IF('FB adatok rögzítése '!AJ114="",0,'FB adatok rögzítése '!AJ114)</f>
        <v>0</v>
      </c>
      <c r="J113" s="74">
        <f>IF('FB adatok rögzítése '!AK114="",0,'FB adatok rögzítése '!AK114)</f>
        <v>0</v>
      </c>
      <c r="K113" s="71">
        <f>'FB adatok rögzítése '!AC114+'FB adatok rögzítése '!AE114</f>
        <v>0</v>
      </c>
      <c r="L113" s="72" t="str">
        <f>IF(Facebook[[#This Row],[Reach (number)]]=0,"NA",Facebook[[#This Row],[N. of engaged people]]/Facebook[[#This Row],[Reach (number)]])</f>
        <v>NA</v>
      </c>
      <c r="M113" s="66">
        <f>IF('FB adatok rögzítése '!O114="",0,'FB adatok rögzítése '!O114)</f>
        <v>0</v>
      </c>
    </row>
    <row r="114" spans="1:13" x14ac:dyDescent="0.2">
      <c r="A114" s="56" t="s">
        <v>194</v>
      </c>
      <c r="B114" s="57">
        <f>'FB adatok rögzítése '!G115</f>
        <v>0</v>
      </c>
      <c r="C114" s="58">
        <f>'FB adatok rögzítése '!B115</f>
        <v>0</v>
      </c>
      <c r="D114" s="68">
        <f>'FB adatok rögzítése '!C115</f>
        <v>0</v>
      </c>
      <c r="E114" s="58">
        <f>'FB adatok rögzítése '!D115</f>
        <v>0</v>
      </c>
      <c r="F114" s="71">
        <f>IF('FB adatok rögzítése '!I115="",0,'FB adatok rögzítése '!I115)</f>
        <v>0</v>
      </c>
      <c r="G114" s="74">
        <f>IF('FB adatok rögzítése '!P115="",0,'FB adatok rögzítése '!P115)</f>
        <v>0</v>
      </c>
      <c r="H114" s="74">
        <f>IF('FB adatok rögzítése '!AI115="",0,'FB adatok rögzítése '!AI115)</f>
        <v>0</v>
      </c>
      <c r="I114" s="74">
        <f>IF('FB adatok rögzítése '!AJ115="",0,'FB adatok rögzítése '!AJ115)</f>
        <v>0</v>
      </c>
      <c r="J114" s="74">
        <f>IF('FB adatok rögzítése '!AK115="",0,'FB adatok rögzítése '!AK115)</f>
        <v>0</v>
      </c>
      <c r="K114" s="71">
        <f>'FB adatok rögzítése '!AC115+'FB adatok rögzítése '!AE115</f>
        <v>0</v>
      </c>
      <c r="L114" s="72" t="str">
        <f>IF(Facebook[[#This Row],[Reach (number)]]=0,"NA",Facebook[[#This Row],[N. of engaged people]]/Facebook[[#This Row],[Reach (number)]])</f>
        <v>NA</v>
      </c>
      <c r="M114" s="66">
        <f>IF('FB adatok rögzítése '!O115="",0,'FB adatok rögzítése '!O115)</f>
        <v>0</v>
      </c>
    </row>
    <row r="115" spans="1:13" x14ac:dyDescent="0.2">
      <c r="A115" s="56" t="s">
        <v>195</v>
      </c>
      <c r="B115" s="57">
        <f>'FB adatok rögzítése '!G116</f>
        <v>0</v>
      </c>
      <c r="C115" s="58">
        <f>'FB adatok rögzítése '!B116</f>
        <v>0</v>
      </c>
      <c r="D115" s="68">
        <f>'FB adatok rögzítése '!C116</f>
        <v>0</v>
      </c>
      <c r="E115" s="58">
        <f>'FB adatok rögzítése '!D116</f>
        <v>0</v>
      </c>
      <c r="F115" s="71">
        <f>IF('FB adatok rögzítése '!I116="",0,'FB adatok rögzítése '!I116)</f>
        <v>0</v>
      </c>
      <c r="G115" s="74">
        <f>IF('FB adatok rögzítése '!P116="",0,'FB adatok rögzítése '!P116)</f>
        <v>0</v>
      </c>
      <c r="H115" s="74">
        <f>IF('FB adatok rögzítése '!AI116="",0,'FB adatok rögzítése '!AI116)</f>
        <v>0</v>
      </c>
      <c r="I115" s="74">
        <f>IF('FB adatok rögzítése '!AJ116="",0,'FB adatok rögzítése '!AJ116)</f>
        <v>0</v>
      </c>
      <c r="J115" s="74">
        <f>IF('FB adatok rögzítése '!AK116="",0,'FB adatok rögzítése '!AK116)</f>
        <v>0</v>
      </c>
      <c r="K115" s="71">
        <f>'FB adatok rögzítése '!AC116+'FB adatok rögzítése '!AE116</f>
        <v>0</v>
      </c>
      <c r="L115" s="72" t="str">
        <f>IF(Facebook[[#This Row],[Reach (number)]]=0,"NA",Facebook[[#This Row],[N. of engaged people]]/Facebook[[#This Row],[Reach (number)]])</f>
        <v>NA</v>
      </c>
      <c r="M115" s="66">
        <f>IF('FB adatok rögzítése '!O116="",0,'FB adatok rögzítése '!O116)</f>
        <v>0</v>
      </c>
    </row>
    <row r="116" spans="1:13" x14ac:dyDescent="0.2">
      <c r="A116" s="56" t="s">
        <v>196</v>
      </c>
      <c r="B116" s="75">
        <f>'FB adatok rögzítése '!G117</f>
        <v>0</v>
      </c>
      <c r="C116" s="58">
        <f>'FB adatok rögzítése '!B117</f>
        <v>0</v>
      </c>
      <c r="D116" s="68">
        <f>'FB adatok rögzítése '!C117</f>
        <v>0</v>
      </c>
      <c r="E116" s="58">
        <f>'FB adatok rögzítése '!D117</f>
        <v>0</v>
      </c>
      <c r="F116" s="71">
        <f>IF('FB adatok rögzítése '!I117="",0,'FB adatok rögzítése '!I117)</f>
        <v>0</v>
      </c>
      <c r="G116" s="74">
        <f>IF('FB adatok rögzítése '!P117="",0,'FB adatok rögzítése '!P117)</f>
        <v>0</v>
      </c>
      <c r="H116" s="74">
        <f>IF('FB adatok rögzítése '!AI117="",0,'FB adatok rögzítése '!AI117)</f>
        <v>0</v>
      </c>
      <c r="I116" s="74">
        <f>IF('FB adatok rögzítése '!AJ117="",0,'FB adatok rögzítése '!AJ117)</f>
        <v>0</v>
      </c>
      <c r="J116" s="74">
        <f>IF('FB adatok rögzítése '!AK117="",0,'FB adatok rögzítése '!AK117)</f>
        <v>0</v>
      </c>
      <c r="K116" s="71">
        <f>'FB adatok rögzítése '!AC117+'FB adatok rögzítése '!AE117</f>
        <v>0</v>
      </c>
      <c r="L116" s="72" t="str">
        <f>IF(Facebook[[#This Row],[Reach (number)]]=0,"NA",Facebook[[#This Row],[N. of engaged people]]/Facebook[[#This Row],[Reach (number)]])</f>
        <v>NA</v>
      </c>
      <c r="M116" s="66">
        <f>IF('FB adatok rögzítése '!O117="",0,'FB adatok rögzítése '!O117)</f>
        <v>0</v>
      </c>
    </row>
    <row r="117" spans="1:13" x14ac:dyDescent="0.2">
      <c r="A117" s="56" t="s">
        <v>197</v>
      </c>
      <c r="B117" s="75">
        <f>'FB adatok rögzítése '!G118</f>
        <v>0</v>
      </c>
      <c r="C117" s="58">
        <f>'FB adatok rögzítése '!B118</f>
        <v>0</v>
      </c>
      <c r="D117" s="68">
        <f>'FB adatok rögzítése '!C118</f>
        <v>0</v>
      </c>
      <c r="E117" s="58">
        <f>'FB adatok rögzítése '!D118</f>
        <v>0</v>
      </c>
      <c r="F117" s="71">
        <f>IF('FB adatok rögzítése '!I118="",0,'FB adatok rögzítése '!I118)</f>
        <v>0</v>
      </c>
      <c r="G117" s="74">
        <f>IF('FB adatok rögzítése '!P118="",0,'FB adatok rögzítése '!P118)</f>
        <v>0</v>
      </c>
      <c r="H117" s="74">
        <f>IF('FB adatok rögzítése '!AI118="",0,'FB adatok rögzítése '!AI118)</f>
        <v>0</v>
      </c>
      <c r="I117" s="74">
        <f>IF('FB adatok rögzítése '!AJ118="",0,'FB adatok rögzítése '!AJ118)</f>
        <v>0</v>
      </c>
      <c r="J117" s="74">
        <f>IF('FB adatok rögzítése '!AK118="",0,'FB adatok rögzítése '!AK118)</f>
        <v>0</v>
      </c>
      <c r="K117" s="71">
        <f>'FB adatok rögzítése '!AC118+'FB adatok rögzítése '!AE118</f>
        <v>0</v>
      </c>
      <c r="L117" s="72" t="str">
        <f>IF(Facebook[[#This Row],[Reach (number)]]=0,"NA",Facebook[[#This Row],[N. of engaged people]]/Facebook[[#This Row],[Reach (number)]])</f>
        <v>NA</v>
      </c>
      <c r="M117" s="66">
        <f>IF('FB adatok rögzítése '!O118="",0,'FB adatok rögzítése '!O118)</f>
        <v>0</v>
      </c>
    </row>
    <row r="118" spans="1:13" x14ac:dyDescent="0.2">
      <c r="A118" s="56" t="s">
        <v>198</v>
      </c>
      <c r="B118" s="75">
        <f>'FB adatok rögzítése '!G119</f>
        <v>0</v>
      </c>
      <c r="C118" s="58">
        <f>'FB adatok rögzítése '!B119</f>
        <v>0</v>
      </c>
      <c r="D118" s="68">
        <f>'FB adatok rögzítése '!C119</f>
        <v>0</v>
      </c>
      <c r="E118" s="58">
        <f>'FB adatok rögzítése '!D119</f>
        <v>0</v>
      </c>
      <c r="F118" s="71">
        <f>IF('FB adatok rögzítése '!I119="",0,'FB adatok rögzítése '!I119)</f>
        <v>0</v>
      </c>
      <c r="G118" s="74">
        <f>IF('FB adatok rögzítése '!P119="",0,'FB adatok rögzítése '!P119)</f>
        <v>0</v>
      </c>
      <c r="H118" s="74">
        <f>IF('FB adatok rögzítése '!AI119="",0,'FB adatok rögzítése '!AI119)</f>
        <v>0</v>
      </c>
      <c r="I118" s="74">
        <f>IF('FB adatok rögzítése '!AJ119="",0,'FB adatok rögzítése '!AJ119)</f>
        <v>0</v>
      </c>
      <c r="J118" s="74">
        <f>IF('FB adatok rögzítése '!AK119="",0,'FB adatok rögzítése '!AK119)</f>
        <v>0</v>
      </c>
      <c r="K118" s="71">
        <f>'FB adatok rögzítése '!AC119+'FB adatok rögzítése '!AE119</f>
        <v>0</v>
      </c>
      <c r="L118" s="72" t="str">
        <f>IF(Facebook[[#This Row],[Reach (number)]]=0,"NA",Facebook[[#This Row],[N. of engaged people]]/Facebook[[#This Row],[Reach (number)]])</f>
        <v>NA</v>
      </c>
      <c r="M118" s="66">
        <f>IF('FB adatok rögzítése '!O119="",0,'FB adatok rögzítése '!O119)</f>
        <v>0</v>
      </c>
    </row>
    <row r="119" spans="1:13" x14ac:dyDescent="0.2">
      <c r="A119" s="56" t="s">
        <v>199</v>
      </c>
      <c r="B119" s="75">
        <f>'FB adatok rögzítése '!G120</f>
        <v>0</v>
      </c>
      <c r="C119" s="58">
        <f>'FB adatok rögzítése '!B120</f>
        <v>0</v>
      </c>
      <c r="D119" s="68">
        <f>'FB adatok rögzítése '!C120</f>
        <v>0</v>
      </c>
      <c r="E119" s="58">
        <f>'FB adatok rögzítése '!D120</f>
        <v>0</v>
      </c>
      <c r="F119" s="71">
        <f>IF('FB adatok rögzítése '!I120="",0,'FB adatok rögzítése '!I120)</f>
        <v>0</v>
      </c>
      <c r="G119" s="74">
        <f>IF('FB adatok rögzítése '!P120="",0,'FB adatok rögzítése '!P120)</f>
        <v>0</v>
      </c>
      <c r="H119" s="74">
        <f>IF('FB adatok rögzítése '!AI120="",0,'FB adatok rögzítése '!AI120)</f>
        <v>0</v>
      </c>
      <c r="I119" s="74">
        <f>IF('FB adatok rögzítése '!AJ120="",0,'FB adatok rögzítése '!AJ120)</f>
        <v>0</v>
      </c>
      <c r="J119" s="74">
        <f>IF('FB adatok rögzítése '!AK120="",0,'FB adatok rögzítése '!AK120)</f>
        <v>0</v>
      </c>
      <c r="K119" s="71">
        <f>'FB adatok rögzítése '!AC120+'FB adatok rögzítése '!AE120</f>
        <v>0</v>
      </c>
      <c r="L119" s="72" t="str">
        <f>IF(Facebook[[#This Row],[Reach (number)]]=0,"NA",Facebook[[#This Row],[N. of engaged people]]/Facebook[[#This Row],[Reach (number)]])</f>
        <v>NA</v>
      </c>
      <c r="M119" s="66">
        <f>IF('FB adatok rögzítése '!O120="",0,'FB adatok rögzítése '!O120)</f>
        <v>0</v>
      </c>
    </row>
    <row r="120" spans="1:13" x14ac:dyDescent="0.2">
      <c r="A120" s="56" t="s">
        <v>200</v>
      </c>
      <c r="B120" s="75">
        <f>'FB adatok rögzítése '!G121</f>
        <v>0</v>
      </c>
      <c r="C120" s="58">
        <f>'FB adatok rögzítése '!B121</f>
        <v>0</v>
      </c>
      <c r="D120" s="68">
        <f>'FB adatok rögzítése '!C121</f>
        <v>0</v>
      </c>
      <c r="E120" s="58">
        <f>'FB adatok rögzítése '!D121</f>
        <v>0</v>
      </c>
      <c r="F120" s="71">
        <f>IF('FB adatok rögzítése '!I121="",0,'FB adatok rögzítése '!I121)</f>
        <v>0</v>
      </c>
      <c r="G120" s="74">
        <f>IF('FB adatok rögzítése '!P121="",0,'FB adatok rögzítése '!P121)</f>
        <v>0</v>
      </c>
      <c r="H120" s="74">
        <f>IF('FB adatok rögzítése '!AI121="",0,'FB adatok rögzítése '!AI121)</f>
        <v>0</v>
      </c>
      <c r="I120" s="74">
        <f>IF('FB adatok rögzítése '!AJ121="",0,'FB adatok rögzítése '!AJ121)</f>
        <v>0</v>
      </c>
      <c r="J120" s="74">
        <f>IF('FB adatok rögzítése '!AK121="",0,'FB adatok rögzítése '!AK121)</f>
        <v>0</v>
      </c>
      <c r="K120" s="71">
        <f>'FB adatok rögzítése '!AC121+'FB adatok rögzítése '!AE121</f>
        <v>0</v>
      </c>
      <c r="L120" s="72" t="str">
        <f>IF(Facebook[[#This Row],[Reach (number)]]=0,"NA",Facebook[[#This Row],[N. of engaged people]]/Facebook[[#This Row],[Reach (number)]])</f>
        <v>NA</v>
      </c>
      <c r="M120" s="66">
        <f>IF('FB adatok rögzítése '!O121="",0,'FB adatok rögzítése '!O121)</f>
        <v>0</v>
      </c>
    </row>
    <row r="121" spans="1:13" x14ac:dyDescent="0.2">
      <c r="A121" s="56" t="s">
        <v>201</v>
      </c>
      <c r="B121" s="75">
        <f>'FB adatok rögzítése '!G122</f>
        <v>0</v>
      </c>
      <c r="C121" s="58">
        <f>'FB adatok rögzítése '!B122</f>
        <v>0</v>
      </c>
      <c r="D121" s="68">
        <f>'FB adatok rögzítése '!C122</f>
        <v>0</v>
      </c>
      <c r="E121" s="58">
        <f>'FB adatok rögzítése '!D122</f>
        <v>0</v>
      </c>
      <c r="F121" s="71">
        <f>IF('FB adatok rögzítése '!I122="",0,'FB adatok rögzítése '!I122)</f>
        <v>0</v>
      </c>
      <c r="G121" s="74">
        <f>IF('FB adatok rögzítése '!P122="",0,'FB adatok rögzítése '!P122)</f>
        <v>0</v>
      </c>
      <c r="H121" s="74">
        <f>IF('FB adatok rögzítése '!AI122="",0,'FB adatok rögzítése '!AI122)</f>
        <v>0</v>
      </c>
      <c r="I121" s="74">
        <f>IF('FB adatok rögzítése '!AJ122="",0,'FB adatok rögzítése '!AJ122)</f>
        <v>0</v>
      </c>
      <c r="J121" s="74">
        <f>IF('FB adatok rögzítése '!AK122="",0,'FB adatok rögzítése '!AK122)</f>
        <v>0</v>
      </c>
      <c r="K121" s="71">
        <f>'FB adatok rögzítése '!AC122+'FB adatok rögzítése '!AE122</f>
        <v>0</v>
      </c>
      <c r="L121" s="72" t="str">
        <f>IF(Facebook[[#This Row],[Reach (number)]]=0,"NA",Facebook[[#This Row],[N. of engaged people]]/Facebook[[#This Row],[Reach (number)]])</f>
        <v>NA</v>
      </c>
      <c r="M121" s="66">
        <f>IF('FB adatok rögzítése '!O122="",0,'FB adatok rögzítése '!O122)</f>
        <v>0</v>
      </c>
    </row>
    <row r="122" spans="1:13" x14ac:dyDescent="0.2">
      <c r="A122" s="56" t="s">
        <v>202</v>
      </c>
      <c r="B122" s="75">
        <f>'FB adatok rögzítése '!G123</f>
        <v>0</v>
      </c>
      <c r="C122" s="58">
        <f>'FB adatok rögzítése '!B123</f>
        <v>0</v>
      </c>
      <c r="D122" s="68">
        <f>'FB adatok rögzítése '!C123</f>
        <v>0</v>
      </c>
      <c r="E122" s="58">
        <f>'FB adatok rögzítése '!D123</f>
        <v>0</v>
      </c>
      <c r="F122" s="71">
        <f>IF('FB adatok rögzítése '!I123="",0,'FB adatok rögzítése '!I123)</f>
        <v>0</v>
      </c>
      <c r="G122" s="74">
        <f>IF('FB adatok rögzítése '!P123="",0,'FB adatok rögzítése '!P123)</f>
        <v>0</v>
      </c>
      <c r="H122" s="74">
        <f>IF('FB adatok rögzítése '!AI123="",0,'FB adatok rögzítése '!AI123)</f>
        <v>0</v>
      </c>
      <c r="I122" s="74">
        <f>IF('FB adatok rögzítése '!AJ123="",0,'FB adatok rögzítése '!AJ123)</f>
        <v>0</v>
      </c>
      <c r="J122" s="74">
        <f>IF('FB adatok rögzítése '!AK123="",0,'FB adatok rögzítése '!AK123)</f>
        <v>0</v>
      </c>
      <c r="K122" s="71">
        <f>'FB adatok rögzítése '!AC123+'FB adatok rögzítése '!AE123</f>
        <v>0</v>
      </c>
      <c r="L122" s="72" t="str">
        <f>IF(Facebook[[#This Row],[Reach (number)]]=0,"NA",Facebook[[#This Row],[N. of engaged people]]/Facebook[[#This Row],[Reach (number)]])</f>
        <v>NA</v>
      </c>
      <c r="M122" s="66">
        <f>IF('FB adatok rögzítése '!O123="",0,'FB adatok rögzítése '!O123)</f>
        <v>0</v>
      </c>
    </row>
    <row r="123" spans="1:13" x14ac:dyDescent="0.2">
      <c r="A123" s="56" t="s">
        <v>203</v>
      </c>
      <c r="B123" s="75">
        <f>'FB adatok rögzítése '!G124</f>
        <v>0</v>
      </c>
      <c r="C123" s="58">
        <f>'FB adatok rögzítése '!B124</f>
        <v>0</v>
      </c>
      <c r="D123" s="68">
        <f>'FB adatok rögzítése '!C124</f>
        <v>0</v>
      </c>
      <c r="E123" s="58">
        <f>'FB adatok rögzítése '!D124</f>
        <v>0</v>
      </c>
      <c r="F123" s="71">
        <f>IF('FB adatok rögzítése '!I124="",0,'FB adatok rögzítése '!I124)</f>
        <v>0</v>
      </c>
      <c r="G123" s="74">
        <f>IF('FB adatok rögzítése '!P124="",0,'FB adatok rögzítése '!P124)</f>
        <v>0</v>
      </c>
      <c r="H123" s="74">
        <f>IF('FB adatok rögzítése '!AI124="",0,'FB adatok rögzítése '!AI124)</f>
        <v>0</v>
      </c>
      <c r="I123" s="74">
        <f>IF('FB adatok rögzítése '!AJ124="",0,'FB adatok rögzítése '!AJ124)</f>
        <v>0</v>
      </c>
      <c r="J123" s="74">
        <f>IF('FB adatok rögzítése '!AK124="",0,'FB adatok rögzítése '!AK124)</f>
        <v>0</v>
      </c>
      <c r="K123" s="71">
        <f>'FB adatok rögzítése '!AC124+'FB adatok rögzítése '!AE124</f>
        <v>0</v>
      </c>
      <c r="L123" s="72" t="str">
        <f>IF(Facebook[[#This Row],[Reach (number)]]=0,"NA",Facebook[[#This Row],[N. of engaged people]]/Facebook[[#This Row],[Reach (number)]])</f>
        <v>NA</v>
      </c>
      <c r="M123" s="66">
        <f>IF('FB adatok rögzítése '!O124="",0,'FB adatok rögzítése '!O124)</f>
        <v>0</v>
      </c>
    </row>
    <row r="124" spans="1:13" x14ac:dyDescent="0.2">
      <c r="A124" s="56" t="s">
        <v>204</v>
      </c>
      <c r="B124" s="75">
        <f>'FB adatok rögzítése '!G125</f>
        <v>0</v>
      </c>
      <c r="C124" s="58">
        <f>'FB adatok rögzítése '!B125</f>
        <v>0</v>
      </c>
      <c r="D124" s="68">
        <f>'FB adatok rögzítése '!C125</f>
        <v>0</v>
      </c>
      <c r="E124" s="58">
        <f>'FB adatok rögzítése '!D125</f>
        <v>0</v>
      </c>
      <c r="F124" s="71">
        <f>IF('FB adatok rögzítése '!I125="",0,'FB adatok rögzítése '!I125)</f>
        <v>0</v>
      </c>
      <c r="G124" s="74">
        <f>IF('FB adatok rögzítése '!P125="",0,'FB adatok rögzítése '!P125)</f>
        <v>0</v>
      </c>
      <c r="H124" s="74">
        <f>IF('FB adatok rögzítése '!AI125="",0,'FB adatok rögzítése '!AI125)</f>
        <v>0</v>
      </c>
      <c r="I124" s="74">
        <f>IF('FB adatok rögzítése '!AJ125="",0,'FB adatok rögzítése '!AJ125)</f>
        <v>0</v>
      </c>
      <c r="J124" s="74">
        <f>IF('FB adatok rögzítése '!AK125="",0,'FB adatok rögzítése '!AK125)</f>
        <v>0</v>
      </c>
      <c r="K124" s="71">
        <f>'FB adatok rögzítése '!AC125+'FB adatok rögzítése '!AE125</f>
        <v>0</v>
      </c>
      <c r="L124" s="72" t="str">
        <f>IF(Facebook[[#This Row],[Reach (number)]]=0,"NA",Facebook[[#This Row],[N. of engaged people]]/Facebook[[#This Row],[Reach (number)]])</f>
        <v>NA</v>
      </c>
      <c r="M124" s="66">
        <f>IF('FB adatok rögzítése '!O125="",0,'FB adatok rögzítése '!O125)</f>
        <v>0</v>
      </c>
    </row>
    <row r="125" spans="1:13" x14ac:dyDescent="0.2">
      <c r="A125" s="56" t="s">
        <v>205</v>
      </c>
      <c r="B125" s="75">
        <f>'FB adatok rögzítése '!G126</f>
        <v>0</v>
      </c>
      <c r="C125" s="58">
        <f>'FB adatok rögzítése '!B126</f>
        <v>0</v>
      </c>
      <c r="D125" s="68">
        <f>'FB adatok rögzítése '!C126</f>
        <v>0</v>
      </c>
      <c r="E125" s="58">
        <f>'FB adatok rögzítése '!D126</f>
        <v>0</v>
      </c>
      <c r="F125" s="71">
        <f>IF('FB adatok rögzítése '!I126="",0,'FB adatok rögzítése '!I126)</f>
        <v>0</v>
      </c>
      <c r="G125" s="74">
        <f>IF('FB adatok rögzítése '!P126="",0,'FB adatok rögzítése '!P126)</f>
        <v>0</v>
      </c>
      <c r="H125" s="74">
        <f>IF('FB adatok rögzítése '!AI126="",0,'FB adatok rögzítése '!AI126)</f>
        <v>0</v>
      </c>
      <c r="I125" s="74">
        <f>IF('FB adatok rögzítése '!AJ126="",0,'FB adatok rögzítése '!AJ126)</f>
        <v>0</v>
      </c>
      <c r="J125" s="74">
        <f>IF('FB adatok rögzítése '!AK126="",0,'FB adatok rögzítése '!AK126)</f>
        <v>0</v>
      </c>
      <c r="K125" s="71">
        <f>'FB adatok rögzítése '!AC126+'FB adatok rögzítése '!AE126</f>
        <v>0</v>
      </c>
      <c r="L125" s="72" t="str">
        <f>IF(Facebook[[#This Row],[Reach (number)]]=0,"NA",Facebook[[#This Row],[N. of engaged people]]/Facebook[[#This Row],[Reach (number)]])</f>
        <v>NA</v>
      </c>
      <c r="M125" s="66">
        <f>IF('FB adatok rögzítése '!O126="",0,'FB adatok rögzítése '!O126)</f>
        <v>0</v>
      </c>
    </row>
    <row r="126" spans="1:13" x14ac:dyDescent="0.2">
      <c r="A126" s="56" t="s">
        <v>206</v>
      </c>
      <c r="B126" s="75">
        <f>'FB adatok rögzítése '!G127</f>
        <v>0</v>
      </c>
      <c r="C126" s="58">
        <f>'FB adatok rögzítése '!B127</f>
        <v>0</v>
      </c>
      <c r="D126" s="68">
        <f>'FB adatok rögzítése '!C127</f>
        <v>0</v>
      </c>
      <c r="E126" s="58">
        <f>'FB adatok rögzítése '!D127</f>
        <v>0</v>
      </c>
      <c r="F126" s="71">
        <f>IF('FB adatok rögzítése '!I127="",0,'FB adatok rögzítése '!I127)</f>
        <v>0</v>
      </c>
      <c r="G126" s="74">
        <f>IF('FB adatok rögzítése '!P127="",0,'FB adatok rögzítése '!P127)</f>
        <v>0</v>
      </c>
      <c r="H126" s="74">
        <f>IF('FB adatok rögzítése '!AI127="",0,'FB adatok rögzítése '!AI127)</f>
        <v>0</v>
      </c>
      <c r="I126" s="74">
        <f>IF('FB adatok rögzítése '!AJ127="",0,'FB adatok rögzítése '!AJ127)</f>
        <v>0</v>
      </c>
      <c r="J126" s="74">
        <f>IF('FB adatok rögzítése '!AK127="",0,'FB adatok rögzítése '!AK127)</f>
        <v>0</v>
      </c>
      <c r="K126" s="71">
        <f>'FB adatok rögzítése '!AC127+'FB adatok rögzítése '!AE127</f>
        <v>0</v>
      </c>
      <c r="L126" s="72" t="str">
        <f>IF(Facebook[[#This Row],[Reach (number)]]=0,"NA",Facebook[[#This Row],[N. of engaged people]]/Facebook[[#This Row],[Reach (number)]])</f>
        <v>NA</v>
      </c>
      <c r="M126" s="66">
        <f>IF('FB adatok rögzítése '!O127="",0,'FB adatok rögzítése '!O127)</f>
        <v>0</v>
      </c>
    </row>
    <row r="127" spans="1:13" x14ac:dyDescent="0.2">
      <c r="A127" s="56" t="s">
        <v>207</v>
      </c>
      <c r="B127" s="75">
        <f>'FB adatok rögzítése '!G128</f>
        <v>0</v>
      </c>
      <c r="C127" s="58">
        <f>'FB adatok rögzítése '!B128</f>
        <v>0</v>
      </c>
      <c r="D127" s="68">
        <f>'FB adatok rögzítése '!C128</f>
        <v>0</v>
      </c>
      <c r="E127" s="58">
        <f>'FB adatok rögzítése '!D128</f>
        <v>0</v>
      </c>
      <c r="F127" s="71">
        <f>IF('FB adatok rögzítése '!I128="",0,'FB adatok rögzítése '!I128)</f>
        <v>0</v>
      </c>
      <c r="G127" s="74">
        <f>IF('FB adatok rögzítése '!P128="",0,'FB adatok rögzítése '!P128)</f>
        <v>0</v>
      </c>
      <c r="H127" s="74">
        <f>IF('FB adatok rögzítése '!AI128="",0,'FB adatok rögzítése '!AI128)</f>
        <v>0</v>
      </c>
      <c r="I127" s="74">
        <f>IF('FB adatok rögzítése '!AJ128="",0,'FB adatok rögzítése '!AJ128)</f>
        <v>0</v>
      </c>
      <c r="J127" s="74">
        <f>IF('FB adatok rögzítése '!AK128="",0,'FB adatok rögzítése '!AK128)</f>
        <v>0</v>
      </c>
      <c r="K127" s="71">
        <f>'FB adatok rögzítése '!AC128+'FB adatok rögzítése '!AE128</f>
        <v>0</v>
      </c>
      <c r="L127" s="72" t="str">
        <f>IF(Facebook[[#This Row],[Reach (number)]]=0,"NA",Facebook[[#This Row],[N. of engaged people]]/Facebook[[#This Row],[Reach (number)]])</f>
        <v>NA</v>
      </c>
      <c r="M127" s="66">
        <f>IF('FB adatok rögzítése '!O128="",0,'FB adatok rögzítése '!O128)</f>
        <v>0</v>
      </c>
    </row>
    <row r="128" spans="1:13" x14ac:dyDescent="0.2">
      <c r="A128" s="56" t="s">
        <v>208</v>
      </c>
      <c r="B128" s="75">
        <f>'FB adatok rögzítése '!G129</f>
        <v>0</v>
      </c>
      <c r="C128" s="58">
        <f>'FB adatok rögzítése '!B129</f>
        <v>0</v>
      </c>
      <c r="D128" s="68">
        <f>'FB adatok rögzítése '!C129</f>
        <v>0</v>
      </c>
      <c r="E128" s="58">
        <f>'FB adatok rögzítése '!D129</f>
        <v>0</v>
      </c>
      <c r="F128" s="71">
        <f>IF('FB adatok rögzítése '!I129="",0,'FB adatok rögzítése '!I129)</f>
        <v>0</v>
      </c>
      <c r="G128" s="74">
        <f>IF('FB adatok rögzítése '!P129="",0,'FB adatok rögzítése '!P129)</f>
        <v>0</v>
      </c>
      <c r="H128" s="74">
        <f>IF('FB adatok rögzítése '!AI129="",0,'FB adatok rögzítése '!AI129)</f>
        <v>0</v>
      </c>
      <c r="I128" s="74">
        <f>IF('FB adatok rögzítése '!AJ129="",0,'FB adatok rögzítése '!AJ129)</f>
        <v>0</v>
      </c>
      <c r="J128" s="74">
        <f>IF('FB adatok rögzítése '!AK129="",0,'FB adatok rögzítése '!AK129)</f>
        <v>0</v>
      </c>
      <c r="K128" s="71">
        <f>'FB adatok rögzítése '!AC129+'FB adatok rögzítése '!AE129</f>
        <v>0</v>
      </c>
      <c r="L128" s="72" t="str">
        <f>IF(Facebook[[#This Row],[Reach (number)]]=0,"NA",Facebook[[#This Row],[N. of engaged people]]/Facebook[[#This Row],[Reach (number)]])</f>
        <v>NA</v>
      </c>
      <c r="M128" s="66">
        <f>IF('FB adatok rögzítése '!O129="",0,'FB adatok rögzítése '!O129)</f>
        <v>0</v>
      </c>
    </row>
    <row r="129" spans="1:13" x14ac:dyDescent="0.2">
      <c r="A129" s="56" t="s">
        <v>209</v>
      </c>
      <c r="B129" s="75">
        <f>'FB adatok rögzítése '!G130</f>
        <v>0</v>
      </c>
      <c r="C129" s="58">
        <f>'FB adatok rögzítése '!B130</f>
        <v>0</v>
      </c>
      <c r="D129" s="68">
        <f>'FB adatok rögzítése '!C130</f>
        <v>0</v>
      </c>
      <c r="E129" s="58">
        <f>'FB adatok rögzítése '!D130</f>
        <v>0</v>
      </c>
      <c r="F129" s="71">
        <f>IF('FB adatok rögzítése '!I130="",0,'FB adatok rögzítése '!I130)</f>
        <v>0</v>
      </c>
      <c r="G129" s="74">
        <f>IF('FB adatok rögzítése '!P130="",0,'FB adatok rögzítése '!P130)</f>
        <v>0</v>
      </c>
      <c r="H129" s="74">
        <f>IF('FB adatok rögzítése '!AI130="",0,'FB adatok rögzítése '!AI130)</f>
        <v>0</v>
      </c>
      <c r="I129" s="74">
        <f>IF('FB adatok rögzítése '!AJ130="",0,'FB adatok rögzítése '!AJ130)</f>
        <v>0</v>
      </c>
      <c r="J129" s="74">
        <f>IF('FB adatok rögzítése '!AK130="",0,'FB adatok rögzítése '!AK130)</f>
        <v>0</v>
      </c>
      <c r="K129" s="71">
        <f>'FB adatok rögzítése '!AC130+'FB adatok rögzítése '!AE130</f>
        <v>0</v>
      </c>
      <c r="L129" s="72" t="str">
        <f>IF(Facebook[[#This Row],[Reach (number)]]=0,"NA",Facebook[[#This Row],[N. of engaged people]]/Facebook[[#This Row],[Reach (number)]])</f>
        <v>NA</v>
      </c>
      <c r="M129" s="66">
        <f>IF('FB adatok rögzítése '!O130="",0,'FB adatok rögzítése '!O130)</f>
        <v>0</v>
      </c>
    </row>
    <row r="130" spans="1:13" x14ac:dyDescent="0.2">
      <c r="A130" s="56" t="s">
        <v>210</v>
      </c>
      <c r="B130" s="75">
        <f>'FB adatok rögzítése '!G131</f>
        <v>0</v>
      </c>
      <c r="C130" s="58">
        <f>'FB adatok rögzítése '!B131</f>
        <v>0</v>
      </c>
      <c r="D130" s="68">
        <f>'FB adatok rögzítése '!C131</f>
        <v>0</v>
      </c>
      <c r="E130" s="58">
        <f>'FB adatok rögzítése '!D131</f>
        <v>0</v>
      </c>
      <c r="F130" s="71">
        <f>IF('FB adatok rögzítése '!I131="",0,'FB adatok rögzítése '!I131)</f>
        <v>0</v>
      </c>
      <c r="G130" s="74">
        <f>IF('FB adatok rögzítése '!P131="",0,'FB adatok rögzítése '!P131)</f>
        <v>0</v>
      </c>
      <c r="H130" s="74">
        <f>IF('FB adatok rögzítése '!AI131="",0,'FB adatok rögzítése '!AI131)</f>
        <v>0</v>
      </c>
      <c r="I130" s="74">
        <f>IF('FB adatok rögzítése '!AJ131="",0,'FB adatok rögzítése '!AJ131)</f>
        <v>0</v>
      </c>
      <c r="J130" s="74">
        <f>IF('FB adatok rögzítése '!AK131="",0,'FB adatok rögzítése '!AK131)</f>
        <v>0</v>
      </c>
      <c r="K130" s="71">
        <f>'FB adatok rögzítése '!AC131+'FB adatok rögzítése '!AE131</f>
        <v>0</v>
      </c>
      <c r="L130" s="72" t="str">
        <f>IF(Facebook[[#This Row],[Reach (number)]]=0,"NA",Facebook[[#This Row],[N. of engaged people]]/Facebook[[#This Row],[Reach (number)]])</f>
        <v>NA</v>
      </c>
      <c r="M130" s="66">
        <f>IF('FB adatok rögzítése '!O131="",0,'FB adatok rögzítése '!O131)</f>
        <v>0</v>
      </c>
    </row>
    <row r="131" spans="1:13" x14ac:dyDescent="0.2">
      <c r="A131" s="56" t="s">
        <v>211</v>
      </c>
      <c r="B131" s="75">
        <f>'FB adatok rögzítése '!G132</f>
        <v>0</v>
      </c>
      <c r="C131" s="58">
        <f>'FB adatok rögzítése '!B132</f>
        <v>0</v>
      </c>
      <c r="D131" s="68">
        <f>'FB adatok rögzítése '!C132</f>
        <v>0</v>
      </c>
      <c r="E131" s="58">
        <f>'FB adatok rögzítése '!D132</f>
        <v>0</v>
      </c>
      <c r="F131" s="71">
        <f>IF('FB adatok rögzítése '!I132="",0,'FB adatok rögzítése '!I132)</f>
        <v>0</v>
      </c>
      <c r="G131" s="74">
        <f>IF('FB adatok rögzítése '!P132="",0,'FB adatok rögzítése '!P132)</f>
        <v>0</v>
      </c>
      <c r="H131" s="74">
        <f>IF('FB adatok rögzítése '!AI132="",0,'FB adatok rögzítése '!AI132)</f>
        <v>0</v>
      </c>
      <c r="I131" s="74">
        <f>IF('FB adatok rögzítése '!AJ132="",0,'FB adatok rögzítése '!AJ132)</f>
        <v>0</v>
      </c>
      <c r="J131" s="74">
        <f>IF('FB adatok rögzítése '!AK132="",0,'FB adatok rögzítése '!AK132)</f>
        <v>0</v>
      </c>
      <c r="K131" s="71">
        <f>'FB adatok rögzítése '!AC132+'FB adatok rögzítése '!AE132</f>
        <v>0</v>
      </c>
      <c r="L131" s="72" t="str">
        <f>IF(Facebook[[#This Row],[Reach (number)]]=0,"NA",Facebook[[#This Row],[N. of engaged people]]/Facebook[[#This Row],[Reach (number)]])</f>
        <v>NA</v>
      </c>
      <c r="M131" s="66">
        <f>IF('FB adatok rögzítése '!O132="",0,'FB adatok rögzítése '!O132)</f>
        <v>0</v>
      </c>
    </row>
    <row r="132" spans="1:13" x14ac:dyDescent="0.2">
      <c r="A132" s="56" t="s">
        <v>212</v>
      </c>
      <c r="B132" s="75">
        <f>'FB adatok rögzítése '!G133</f>
        <v>0</v>
      </c>
      <c r="C132" s="58">
        <f>'FB adatok rögzítése '!B133</f>
        <v>0</v>
      </c>
      <c r="D132" s="68">
        <f>'FB adatok rögzítése '!C133</f>
        <v>0</v>
      </c>
      <c r="E132" s="58">
        <f>'FB adatok rögzítése '!D133</f>
        <v>0</v>
      </c>
      <c r="F132" s="71">
        <f>IF('FB adatok rögzítése '!I133="",0,'FB adatok rögzítése '!I133)</f>
        <v>0</v>
      </c>
      <c r="G132" s="74">
        <f>IF('FB adatok rögzítése '!P133="",0,'FB adatok rögzítése '!P133)</f>
        <v>0</v>
      </c>
      <c r="H132" s="74">
        <f>IF('FB adatok rögzítése '!AI133="",0,'FB adatok rögzítése '!AI133)</f>
        <v>0</v>
      </c>
      <c r="I132" s="74">
        <f>IF('FB adatok rögzítése '!AJ133="",0,'FB adatok rögzítése '!AJ133)</f>
        <v>0</v>
      </c>
      <c r="J132" s="74">
        <f>IF('FB adatok rögzítése '!AK133="",0,'FB adatok rögzítése '!AK133)</f>
        <v>0</v>
      </c>
      <c r="K132" s="71">
        <f>'FB adatok rögzítése '!AC133+'FB adatok rögzítése '!AE133</f>
        <v>0</v>
      </c>
      <c r="L132" s="72" t="str">
        <f>IF(Facebook[[#This Row],[Reach (number)]]=0,"NA",Facebook[[#This Row],[N. of engaged people]]/Facebook[[#This Row],[Reach (number)]])</f>
        <v>NA</v>
      </c>
      <c r="M132" s="66">
        <f>IF('FB adatok rögzítése '!O133="",0,'FB adatok rögzítése '!O133)</f>
        <v>0</v>
      </c>
    </row>
    <row r="133" spans="1:13" x14ac:dyDescent="0.2">
      <c r="A133" s="56" t="s">
        <v>213</v>
      </c>
      <c r="B133" s="75">
        <f>'FB adatok rögzítése '!G134</f>
        <v>0</v>
      </c>
      <c r="C133" s="58">
        <f>'FB adatok rögzítése '!B134</f>
        <v>0</v>
      </c>
      <c r="D133" s="68">
        <f>'FB adatok rögzítése '!C134</f>
        <v>0</v>
      </c>
      <c r="E133" s="58">
        <f>'FB adatok rögzítése '!D134</f>
        <v>0</v>
      </c>
      <c r="F133" s="71">
        <f>IF('FB adatok rögzítése '!I134="",0,'FB adatok rögzítése '!I134)</f>
        <v>0</v>
      </c>
      <c r="G133" s="74">
        <f>IF('FB adatok rögzítése '!P134="",0,'FB adatok rögzítése '!P134)</f>
        <v>0</v>
      </c>
      <c r="H133" s="74">
        <f>IF('FB adatok rögzítése '!AI134="",0,'FB adatok rögzítése '!AI134)</f>
        <v>0</v>
      </c>
      <c r="I133" s="74">
        <f>IF('FB adatok rögzítése '!AJ134="",0,'FB adatok rögzítése '!AJ134)</f>
        <v>0</v>
      </c>
      <c r="J133" s="74">
        <f>IF('FB adatok rögzítése '!AK134="",0,'FB adatok rögzítése '!AK134)</f>
        <v>0</v>
      </c>
      <c r="K133" s="71">
        <f>'FB adatok rögzítése '!AC134+'FB adatok rögzítése '!AE134</f>
        <v>0</v>
      </c>
      <c r="L133" s="72" t="str">
        <f>IF(Facebook[[#This Row],[Reach (number)]]=0,"NA",Facebook[[#This Row],[N. of engaged people]]/Facebook[[#This Row],[Reach (number)]])</f>
        <v>NA</v>
      </c>
      <c r="M133" s="66">
        <f>IF('FB adatok rögzítése '!O134="",0,'FB adatok rögzítése '!O134)</f>
        <v>0</v>
      </c>
    </row>
    <row r="134" spans="1:13" x14ac:dyDescent="0.2">
      <c r="A134" s="56" t="s">
        <v>214</v>
      </c>
      <c r="B134" s="75">
        <f>'FB adatok rögzítése '!G135</f>
        <v>0</v>
      </c>
      <c r="C134" s="58">
        <f>'FB adatok rögzítése '!B135</f>
        <v>0</v>
      </c>
      <c r="D134" s="68">
        <f>'FB adatok rögzítése '!C135</f>
        <v>0</v>
      </c>
      <c r="E134" s="58">
        <f>'FB adatok rögzítése '!D135</f>
        <v>0</v>
      </c>
      <c r="F134" s="71">
        <f>IF('FB adatok rögzítése '!I135="",0,'FB adatok rögzítése '!I135)</f>
        <v>0</v>
      </c>
      <c r="G134" s="74">
        <f>IF('FB adatok rögzítése '!P135="",0,'FB adatok rögzítése '!P135)</f>
        <v>0</v>
      </c>
      <c r="H134" s="74">
        <f>IF('FB adatok rögzítése '!AI135="",0,'FB adatok rögzítése '!AI135)</f>
        <v>0</v>
      </c>
      <c r="I134" s="74">
        <f>IF('FB adatok rögzítése '!AJ135="",0,'FB adatok rögzítése '!AJ135)</f>
        <v>0</v>
      </c>
      <c r="J134" s="74">
        <f>IF('FB adatok rögzítése '!AK135="",0,'FB adatok rögzítése '!AK135)</f>
        <v>0</v>
      </c>
      <c r="K134" s="71">
        <f>'FB adatok rögzítése '!AC135+'FB adatok rögzítése '!AE135</f>
        <v>0</v>
      </c>
      <c r="L134" s="72" t="str">
        <f>IF(Facebook[[#This Row],[Reach (number)]]=0,"NA",Facebook[[#This Row],[N. of engaged people]]/Facebook[[#This Row],[Reach (number)]])</f>
        <v>NA</v>
      </c>
      <c r="M134" s="66">
        <f>IF('FB adatok rögzítése '!O135="",0,'FB adatok rögzítése '!O135)</f>
        <v>0</v>
      </c>
    </row>
    <row r="135" spans="1:13" x14ac:dyDescent="0.2">
      <c r="A135" s="56" t="s">
        <v>215</v>
      </c>
      <c r="B135" s="75">
        <f>'FB adatok rögzítése '!G136</f>
        <v>0</v>
      </c>
      <c r="C135" s="58">
        <f>'FB adatok rögzítése '!B136</f>
        <v>0</v>
      </c>
      <c r="D135" s="68">
        <f>'FB adatok rögzítése '!C136</f>
        <v>0</v>
      </c>
      <c r="E135" s="58">
        <f>'FB adatok rögzítése '!D136</f>
        <v>0</v>
      </c>
      <c r="F135" s="71">
        <f>IF('FB adatok rögzítése '!I136="",0,'FB adatok rögzítése '!I136)</f>
        <v>0</v>
      </c>
      <c r="G135" s="74">
        <f>IF('FB adatok rögzítése '!P136="",0,'FB adatok rögzítése '!P136)</f>
        <v>0</v>
      </c>
      <c r="H135" s="74">
        <f>IF('FB adatok rögzítése '!AI136="",0,'FB adatok rögzítése '!AI136)</f>
        <v>0</v>
      </c>
      <c r="I135" s="74">
        <f>IF('FB adatok rögzítése '!AJ136="",0,'FB adatok rögzítése '!AJ136)</f>
        <v>0</v>
      </c>
      <c r="J135" s="74">
        <f>IF('FB adatok rögzítése '!AK136="",0,'FB adatok rögzítése '!AK136)</f>
        <v>0</v>
      </c>
      <c r="K135" s="71">
        <f>'FB adatok rögzítése '!AC136+'FB adatok rögzítése '!AE136</f>
        <v>0</v>
      </c>
      <c r="L135" s="72" t="str">
        <f>IF(Facebook[[#This Row],[Reach (number)]]=0,"NA",Facebook[[#This Row],[N. of engaged people]]/Facebook[[#This Row],[Reach (number)]])</f>
        <v>NA</v>
      </c>
      <c r="M135" s="66">
        <f>IF('FB adatok rögzítése '!O136="",0,'FB adatok rögzítése '!O136)</f>
        <v>0</v>
      </c>
    </row>
    <row r="136" spans="1:13" x14ac:dyDescent="0.2">
      <c r="A136" s="56" t="s">
        <v>216</v>
      </c>
      <c r="B136" s="75">
        <f>'FB adatok rögzítése '!G137</f>
        <v>0</v>
      </c>
      <c r="C136" s="58">
        <f>'FB adatok rögzítése '!B137</f>
        <v>0</v>
      </c>
      <c r="D136" s="68">
        <f>'FB adatok rögzítése '!C137</f>
        <v>0</v>
      </c>
      <c r="E136" s="58">
        <f>'FB adatok rögzítése '!D137</f>
        <v>0</v>
      </c>
      <c r="F136" s="71">
        <f>IF('FB adatok rögzítése '!I137="",0,'FB adatok rögzítése '!I137)</f>
        <v>0</v>
      </c>
      <c r="G136" s="74">
        <f>IF('FB adatok rögzítése '!P137="",0,'FB adatok rögzítése '!P137)</f>
        <v>0</v>
      </c>
      <c r="H136" s="74">
        <f>IF('FB adatok rögzítése '!AI137="",0,'FB adatok rögzítése '!AI137)</f>
        <v>0</v>
      </c>
      <c r="I136" s="74">
        <f>IF('FB adatok rögzítése '!AJ137="",0,'FB adatok rögzítése '!AJ137)</f>
        <v>0</v>
      </c>
      <c r="J136" s="74">
        <f>IF('FB adatok rögzítése '!AK137="",0,'FB adatok rögzítése '!AK137)</f>
        <v>0</v>
      </c>
      <c r="K136" s="71">
        <f>'FB adatok rögzítése '!AC137+'FB adatok rögzítése '!AE137</f>
        <v>0</v>
      </c>
      <c r="L136" s="72" t="str">
        <f>IF(Facebook[[#This Row],[Reach (number)]]=0,"NA",Facebook[[#This Row],[N. of engaged people]]/Facebook[[#This Row],[Reach (number)]])</f>
        <v>NA</v>
      </c>
      <c r="M136" s="66">
        <f>IF('FB adatok rögzítése '!O137="",0,'FB adatok rögzítése '!O137)</f>
        <v>0</v>
      </c>
    </row>
    <row r="137" spans="1:13" x14ac:dyDescent="0.2">
      <c r="A137" s="56" t="s">
        <v>217</v>
      </c>
      <c r="B137" s="75">
        <f>'FB adatok rögzítése '!G138</f>
        <v>0</v>
      </c>
      <c r="C137" s="58">
        <f>'FB adatok rögzítése '!B138</f>
        <v>0</v>
      </c>
      <c r="D137" s="68">
        <f>'FB adatok rögzítése '!C138</f>
        <v>0</v>
      </c>
      <c r="E137" s="58">
        <f>'FB adatok rögzítése '!D138</f>
        <v>0</v>
      </c>
      <c r="F137" s="71">
        <f>IF('FB adatok rögzítése '!I138="",0,'FB adatok rögzítése '!I138)</f>
        <v>0</v>
      </c>
      <c r="G137" s="74">
        <f>IF('FB adatok rögzítése '!P138="",0,'FB adatok rögzítése '!P138)</f>
        <v>0</v>
      </c>
      <c r="H137" s="74">
        <f>IF('FB adatok rögzítése '!AI138="",0,'FB adatok rögzítése '!AI138)</f>
        <v>0</v>
      </c>
      <c r="I137" s="74">
        <f>IF('FB adatok rögzítése '!AJ138="",0,'FB adatok rögzítése '!AJ138)</f>
        <v>0</v>
      </c>
      <c r="J137" s="74">
        <f>IF('FB adatok rögzítése '!AK138="",0,'FB adatok rögzítése '!AK138)</f>
        <v>0</v>
      </c>
      <c r="K137" s="71">
        <f>'FB adatok rögzítése '!AC138+'FB adatok rögzítése '!AE138</f>
        <v>0</v>
      </c>
      <c r="L137" s="72" t="str">
        <f>IF(Facebook[[#This Row],[Reach (number)]]=0,"NA",Facebook[[#This Row],[N. of engaged people]]/Facebook[[#This Row],[Reach (number)]])</f>
        <v>NA</v>
      </c>
      <c r="M137" s="66">
        <f>IF('FB adatok rögzítése '!O138="",0,'FB adatok rögzítése '!O138)</f>
        <v>0</v>
      </c>
    </row>
    <row r="138" spans="1:13" x14ac:dyDescent="0.2">
      <c r="A138" s="56" t="s">
        <v>218</v>
      </c>
      <c r="B138" s="75">
        <f>'FB adatok rögzítése '!G139</f>
        <v>0</v>
      </c>
      <c r="C138" s="58">
        <f>'FB adatok rögzítése '!B139</f>
        <v>0</v>
      </c>
      <c r="D138" s="68">
        <f>'FB adatok rögzítése '!C139</f>
        <v>0</v>
      </c>
      <c r="E138" s="58">
        <f>'FB adatok rögzítése '!D139</f>
        <v>0</v>
      </c>
      <c r="F138" s="71">
        <f>IF('FB adatok rögzítése '!I139="",0,'FB adatok rögzítése '!I139)</f>
        <v>0</v>
      </c>
      <c r="G138" s="74">
        <f>IF('FB adatok rögzítése '!P139="",0,'FB adatok rögzítése '!P139)</f>
        <v>0</v>
      </c>
      <c r="H138" s="74">
        <f>IF('FB adatok rögzítése '!AI139="",0,'FB adatok rögzítése '!AI139)</f>
        <v>0</v>
      </c>
      <c r="I138" s="74">
        <f>IF('FB adatok rögzítése '!AJ139="",0,'FB adatok rögzítése '!AJ139)</f>
        <v>0</v>
      </c>
      <c r="J138" s="74">
        <f>IF('FB adatok rögzítése '!AK139="",0,'FB adatok rögzítése '!AK139)</f>
        <v>0</v>
      </c>
      <c r="K138" s="71">
        <f>'FB adatok rögzítése '!AC139+'FB adatok rögzítése '!AE139</f>
        <v>0</v>
      </c>
      <c r="L138" s="72" t="str">
        <f>IF(Facebook[[#This Row],[Reach (number)]]=0,"NA",Facebook[[#This Row],[N. of engaged people]]/Facebook[[#This Row],[Reach (number)]])</f>
        <v>NA</v>
      </c>
      <c r="M138" s="66">
        <f>IF('FB adatok rögzítése '!O139="",0,'FB adatok rögzítése '!O139)</f>
        <v>0</v>
      </c>
    </row>
    <row r="139" spans="1:13" x14ac:dyDescent="0.2">
      <c r="A139" s="56" t="s">
        <v>219</v>
      </c>
      <c r="B139" s="75">
        <f>'FB adatok rögzítése '!G140</f>
        <v>0</v>
      </c>
      <c r="C139" s="58">
        <f>'FB adatok rögzítése '!B140</f>
        <v>0</v>
      </c>
      <c r="D139" s="68">
        <f>'FB adatok rögzítése '!C140</f>
        <v>0</v>
      </c>
      <c r="E139" s="58">
        <f>'FB adatok rögzítése '!D140</f>
        <v>0</v>
      </c>
      <c r="F139" s="71">
        <f>IF('FB adatok rögzítése '!I140="",0,'FB adatok rögzítése '!I140)</f>
        <v>0</v>
      </c>
      <c r="G139" s="74">
        <f>IF('FB adatok rögzítése '!P140="",0,'FB adatok rögzítése '!P140)</f>
        <v>0</v>
      </c>
      <c r="H139" s="74">
        <f>IF('FB adatok rögzítése '!AI140="",0,'FB adatok rögzítése '!AI140)</f>
        <v>0</v>
      </c>
      <c r="I139" s="74">
        <f>IF('FB adatok rögzítése '!AJ140="",0,'FB adatok rögzítése '!AJ140)</f>
        <v>0</v>
      </c>
      <c r="J139" s="74">
        <f>IF('FB adatok rögzítése '!AK140="",0,'FB adatok rögzítése '!AK140)</f>
        <v>0</v>
      </c>
      <c r="K139" s="71">
        <f>'FB adatok rögzítése '!AC140+'FB adatok rögzítése '!AE140</f>
        <v>0</v>
      </c>
      <c r="L139" s="72" t="str">
        <f>IF(Facebook[[#This Row],[Reach (number)]]=0,"NA",Facebook[[#This Row],[N. of engaged people]]/Facebook[[#This Row],[Reach (number)]])</f>
        <v>NA</v>
      </c>
      <c r="M139" s="66">
        <f>IF('FB adatok rögzítése '!O140="",0,'FB adatok rögzítése '!O140)</f>
        <v>0</v>
      </c>
    </row>
    <row r="140" spans="1:13" x14ac:dyDescent="0.2">
      <c r="A140" s="56" t="s">
        <v>220</v>
      </c>
      <c r="B140" s="75">
        <f>'FB adatok rögzítése '!G141</f>
        <v>0</v>
      </c>
      <c r="C140" s="58">
        <f>'FB adatok rögzítése '!B141</f>
        <v>0</v>
      </c>
      <c r="D140" s="68">
        <f>'FB adatok rögzítése '!C141</f>
        <v>0</v>
      </c>
      <c r="E140" s="58">
        <f>'FB adatok rögzítése '!D141</f>
        <v>0</v>
      </c>
      <c r="F140" s="71">
        <f>IF('FB adatok rögzítése '!I141="",0,'FB adatok rögzítése '!I141)</f>
        <v>0</v>
      </c>
      <c r="G140" s="74">
        <f>IF('FB adatok rögzítése '!P141="",0,'FB adatok rögzítése '!P141)</f>
        <v>0</v>
      </c>
      <c r="H140" s="74">
        <f>IF('FB adatok rögzítése '!AI141="",0,'FB adatok rögzítése '!AI141)</f>
        <v>0</v>
      </c>
      <c r="I140" s="74">
        <f>IF('FB adatok rögzítése '!AJ141="",0,'FB adatok rögzítése '!AJ141)</f>
        <v>0</v>
      </c>
      <c r="J140" s="74">
        <f>IF('FB adatok rögzítése '!AK141="",0,'FB adatok rögzítése '!AK141)</f>
        <v>0</v>
      </c>
      <c r="K140" s="71">
        <f>'FB adatok rögzítése '!AC141+'FB adatok rögzítése '!AE141</f>
        <v>0</v>
      </c>
      <c r="L140" s="72" t="str">
        <f>IF(Facebook[[#This Row],[Reach (number)]]=0,"NA",Facebook[[#This Row],[N. of engaged people]]/Facebook[[#This Row],[Reach (number)]])</f>
        <v>NA</v>
      </c>
      <c r="M140" s="66">
        <f>IF('FB adatok rögzítése '!O141="",0,'FB adatok rögzítése '!O141)</f>
        <v>0</v>
      </c>
    </row>
    <row r="141" spans="1:13" x14ac:dyDescent="0.2">
      <c r="A141" s="56" t="s">
        <v>221</v>
      </c>
      <c r="B141" s="75">
        <f>'FB adatok rögzítése '!G142</f>
        <v>0</v>
      </c>
      <c r="C141" s="58">
        <f>'FB adatok rögzítése '!B142</f>
        <v>0</v>
      </c>
      <c r="D141" s="68">
        <f>'FB adatok rögzítése '!C142</f>
        <v>0</v>
      </c>
      <c r="E141" s="58">
        <f>'FB adatok rögzítése '!D142</f>
        <v>0</v>
      </c>
      <c r="F141" s="71">
        <f>IF('FB adatok rögzítése '!I142="",0,'FB adatok rögzítése '!I142)</f>
        <v>0</v>
      </c>
      <c r="G141" s="74">
        <f>IF('FB adatok rögzítése '!P142="",0,'FB adatok rögzítése '!P142)</f>
        <v>0</v>
      </c>
      <c r="H141" s="74">
        <f>IF('FB adatok rögzítése '!AI142="",0,'FB adatok rögzítése '!AI142)</f>
        <v>0</v>
      </c>
      <c r="I141" s="74">
        <f>IF('FB adatok rögzítése '!AJ142="",0,'FB adatok rögzítése '!AJ142)</f>
        <v>0</v>
      </c>
      <c r="J141" s="74">
        <f>IF('FB adatok rögzítése '!AK142="",0,'FB adatok rögzítése '!AK142)</f>
        <v>0</v>
      </c>
      <c r="K141" s="71">
        <f>'FB adatok rögzítése '!AC142+'FB adatok rögzítése '!AE142</f>
        <v>0</v>
      </c>
      <c r="L141" s="72" t="str">
        <f>IF(Facebook[[#This Row],[Reach (number)]]=0,"NA",Facebook[[#This Row],[N. of engaged people]]/Facebook[[#This Row],[Reach (number)]])</f>
        <v>NA</v>
      </c>
      <c r="M141" s="66">
        <f>IF('FB adatok rögzítése '!O142="",0,'FB adatok rögzítése '!O142)</f>
        <v>0</v>
      </c>
    </row>
    <row r="142" spans="1:13" x14ac:dyDescent="0.2">
      <c r="A142" s="56" t="s">
        <v>222</v>
      </c>
      <c r="B142" s="75">
        <f>'FB adatok rögzítése '!G143</f>
        <v>0</v>
      </c>
      <c r="C142" s="58">
        <f>'FB adatok rögzítése '!B143</f>
        <v>0</v>
      </c>
      <c r="D142" s="68">
        <f>'FB adatok rögzítése '!C143</f>
        <v>0</v>
      </c>
      <c r="E142" s="58">
        <f>'FB adatok rögzítése '!D143</f>
        <v>0</v>
      </c>
      <c r="F142" s="71">
        <f>IF('FB adatok rögzítése '!I143="",0,'FB adatok rögzítése '!I143)</f>
        <v>0</v>
      </c>
      <c r="G142" s="74">
        <f>IF('FB adatok rögzítése '!P143="",0,'FB adatok rögzítése '!P143)</f>
        <v>0</v>
      </c>
      <c r="H142" s="74">
        <f>IF('FB adatok rögzítése '!AI143="",0,'FB adatok rögzítése '!AI143)</f>
        <v>0</v>
      </c>
      <c r="I142" s="74">
        <f>IF('FB adatok rögzítése '!AJ143="",0,'FB adatok rögzítése '!AJ143)</f>
        <v>0</v>
      </c>
      <c r="J142" s="74">
        <f>IF('FB adatok rögzítése '!AK143="",0,'FB adatok rögzítése '!AK143)</f>
        <v>0</v>
      </c>
      <c r="K142" s="71">
        <f>'FB adatok rögzítése '!AC143+'FB adatok rögzítése '!AE143</f>
        <v>0</v>
      </c>
      <c r="L142" s="72" t="str">
        <f>IF(Facebook[[#This Row],[Reach (number)]]=0,"NA",Facebook[[#This Row],[N. of engaged people]]/Facebook[[#This Row],[Reach (number)]])</f>
        <v>NA</v>
      </c>
      <c r="M142" s="66">
        <f>IF('FB adatok rögzítése '!O143="",0,'FB adatok rögzítése '!O143)</f>
        <v>0</v>
      </c>
    </row>
    <row r="143" spans="1:13" x14ac:dyDescent="0.2">
      <c r="A143" s="56" t="s">
        <v>223</v>
      </c>
      <c r="B143" s="75">
        <f>'FB adatok rögzítése '!G144</f>
        <v>0</v>
      </c>
      <c r="C143" s="58">
        <f>'FB adatok rögzítése '!B144</f>
        <v>0</v>
      </c>
      <c r="D143" s="68">
        <f>'FB adatok rögzítése '!C144</f>
        <v>0</v>
      </c>
      <c r="E143" s="58">
        <f>'FB adatok rögzítése '!D144</f>
        <v>0</v>
      </c>
      <c r="F143" s="71">
        <f>IF('FB adatok rögzítése '!I144="",0,'FB adatok rögzítése '!I144)</f>
        <v>0</v>
      </c>
      <c r="G143" s="74">
        <f>IF('FB adatok rögzítése '!P144="",0,'FB adatok rögzítése '!P144)</f>
        <v>0</v>
      </c>
      <c r="H143" s="74">
        <f>IF('FB adatok rögzítése '!AI144="",0,'FB adatok rögzítése '!AI144)</f>
        <v>0</v>
      </c>
      <c r="I143" s="74">
        <f>IF('FB adatok rögzítése '!AJ144="",0,'FB adatok rögzítése '!AJ144)</f>
        <v>0</v>
      </c>
      <c r="J143" s="74">
        <f>IF('FB adatok rögzítése '!AK144="",0,'FB adatok rögzítése '!AK144)</f>
        <v>0</v>
      </c>
      <c r="K143" s="71">
        <f>'FB adatok rögzítése '!AC144+'FB adatok rögzítése '!AE144</f>
        <v>0</v>
      </c>
      <c r="L143" s="72" t="str">
        <f>IF(Facebook[[#This Row],[Reach (number)]]=0,"NA",Facebook[[#This Row],[N. of engaged people]]/Facebook[[#This Row],[Reach (number)]])</f>
        <v>NA</v>
      </c>
      <c r="M143" s="66">
        <f>IF('FB adatok rögzítése '!O144="",0,'FB adatok rögzítése '!O144)</f>
        <v>0</v>
      </c>
    </row>
    <row r="144" spans="1:13" x14ac:dyDescent="0.2">
      <c r="A144" s="56" t="s">
        <v>224</v>
      </c>
      <c r="B144" s="75">
        <f>'FB adatok rögzítése '!G145</f>
        <v>0</v>
      </c>
      <c r="C144" s="58">
        <f>'FB adatok rögzítése '!B145</f>
        <v>0</v>
      </c>
      <c r="D144" s="68">
        <f>'FB adatok rögzítése '!C145</f>
        <v>0</v>
      </c>
      <c r="E144" s="58">
        <f>'FB adatok rögzítése '!D145</f>
        <v>0</v>
      </c>
      <c r="F144" s="71">
        <f>IF('FB adatok rögzítése '!I145="",0,'FB adatok rögzítése '!I145)</f>
        <v>0</v>
      </c>
      <c r="G144" s="74">
        <f>IF('FB adatok rögzítése '!P145="",0,'FB adatok rögzítése '!P145)</f>
        <v>0</v>
      </c>
      <c r="H144" s="74">
        <f>IF('FB adatok rögzítése '!AI145="",0,'FB adatok rögzítése '!AI145)</f>
        <v>0</v>
      </c>
      <c r="I144" s="74">
        <f>IF('FB adatok rögzítése '!AJ145="",0,'FB adatok rögzítése '!AJ145)</f>
        <v>0</v>
      </c>
      <c r="J144" s="74">
        <f>IF('FB adatok rögzítése '!AK145="",0,'FB adatok rögzítése '!AK145)</f>
        <v>0</v>
      </c>
      <c r="K144" s="71">
        <f>'FB adatok rögzítése '!AC145+'FB adatok rögzítése '!AE145</f>
        <v>0</v>
      </c>
      <c r="L144" s="72" t="str">
        <f>IF(Facebook[[#This Row],[Reach (number)]]=0,"NA",Facebook[[#This Row],[N. of engaged people]]/Facebook[[#This Row],[Reach (number)]])</f>
        <v>NA</v>
      </c>
      <c r="M144" s="66">
        <f>IF('FB adatok rögzítése '!O145="",0,'FB adatok rögzítése '!O145)</f>
        <v>0</v>
      </c>
    </row>
    <row r="145" spans="1:13" x14ac:dyDescent="0.2">
      <c r="A145" s="56" t="s">
        <v>225</v>
      </c>
      <c r="B145" s="75">
        <f>'FB adatok rögzítése '!G146</f>
        <v>0</v>
      </c>
      <c r="C145" s="58">
        <f>'FB adatok rögzítése '!B146</f>
        <v>0</v>
      </c>
      <c r="D145" s="68">
        <f>'FB adatok rögzítése '!C146</f>
        <v>0</v>
      </c>
      <c r="E145" s="58">
        <f>'FB adatok rögzítése '!D146</f>
        <v>0</v>
      </c>
      <c r="F145" s="71">
        <f>IF('FB adatok rögzítése '!I146="",0,'FB adatok rögzítése '!I146)</f>
        <v>0</v>
      </c>
      <c r="G145" s="74">
        <f>IF('FB adatok rögzítése '!P146="",0,'FB adatok rögzítése '!P146)</f>
        <v>0</v>
      </c>
      <c r="H145" s="74">
        <f>IF('FB adatok rögzítése '!AI146="",0,'FB adatok rögzítése '!AI146)</f>
        <v>0</v>
      </c>
      <c r="I145" s="74">
        <f>IF('FB adatok rögzítése '!AJ146="",0,'FB adatok rögzítése '!AJ146)</f>
        <v>0</v>
      </c>
      <c r="J145" s="74">
        <f>IF('FB adatok rögzítése '!AK146="",0,'FB adatok rögzítése '!AK146)</f>
        <v>0</v>
      </c>
      <c r="K145" s="71">
        <f>'FB adatok rögzítése '!AC146+'FB adatok rögzítése '!AE146</f>
        <v>0</v>
      </c>
      <c r="L145" s="72" t="str">
        <f>IF(Facebook[[#This Row],[Reach (number)]]=0,"NA",Facebook[[#This Row],[N. of engaged people]]/Facebook[[#This Row],[Reach (number)]])</f>
        <v>NA</v>
      </c>
      <c r="M145" s="66">
        <f>IF('FB adatok rögzítése '!O146="",0,'FB adatok rögzítése '!O146)</f>
        <v>0</v>
      </c>
    </row>
    <row r="146" spans="1:13" x14ac:dyDescent="0.2">
      <c r="A146" s="56" t="s">
        <v>226</v>
      </c>
      <c r="B146" s="75">
        <f>'FB adatok rögzítése '!G147</f>
        <v>0</v>
      </c>
      <c r="C146" s="58">
        <f>'FB adatok rögzítése '!B147</f>
        <v>0</v>
      </c>
      <c r="D146" s="68">
        <f>'FB adatok rögzítése '!C147</f>
        <v>0</v>
      </c>
      <c r="E146" s="58">
        <f>'FB adatok rögzítése '!D147</f>
        <v>0</v>
      </c>
      <c r="F146" s="71">
        <f>IF('FB adatok rögzítése '!I147="",0,'FB adatok rögzítése '!I147)</f>
        <v>0</v>
      </c>
      <c r="G146" s="74">
        <f>IF('FB adatok rögzítése '!P147="",0,'FB adatok rögzítése '!P147)</f>
        <v>0</v>
      </c>
      <c r="H146" s="74">
        <f>IF('FB adatok rögzítése '!AI147="",0,'FB adatok rögzítése '!AI147)</f>
        <v>0</v>
      </c>
      <c r="I146" s="74">
        <f>IF('FB adatok rögzítése '!AJ147="",0,'FB adatok rögzítése '!AJ147)</f>
        <v>0</v>
      </c>
      <c r="J146" s="74">
        <f>IF('FB adatok rögzítése '!AK147="",0,'FB adatok rögzítése '!AK147)</f>
        <v>0</v>
      </c>
      <c r="K146" s="71">
        <f>'FB adatok rögzítése '!AC147+'FB adatok rögzítése '!AE147</f>
        <v>0</v>
      </c>
      <c r="L146" s="72" t="str">
        <f>IF(Facebook[[#This Row],[Reach (number)]]=0,"NA",Facebook[[#This Row],[N. of engaged people]]/Facebook[[#This Row],[Reach (number)]])</f>
        <v>NA</v>
      </c>
      <c r="M146" s="66">
        <f>IF('FB adatok rögzítése '!O147="",0,'FB adatok rögzítése '!O147)</f>
        <v>0</v>
      </c>
    </row>
    <row r="147" spans="1:13" x14ac:dyDescent="0.2">
      <c r="A147" s="56" t="s">
        <v>227</v>
      </c>
      <c r="B147" s="75">
        <f>'FB adatok rögzítése '!G148</f>
        <v>0</v>
      </c>
      <c r="C147" s="58">
        <f>'FB adatok rögzítése '!B148</f>
        <v>0</v>
      </c>
      <c r="D147" s="68">
        <f>'FB adatok rögzítése '!C148</f>
        <v>0</v>
      </c>
      <c r="E147" s="58">
        <f>'FB adatok rögzítése '!D148</f>
        <v>0</v>
      </c>
      <c r="F147" s="71">
        <f>IF('FB adatok rögzítése '!I148="",0,'FB adatok rögzítése '!I148)</f>
        <v>0</v>
      </c>
      <c r="G147" s="74">
        <f>IF('FB adatok rögzítése '!P148="",0,'FB adatok rögzítése '!P148)</f>
        <v>0</v>
      </c>
      <c r="H147" s="74">
        <f>IF('FB adatok rögzítése '!AI148="",0,'FB adatok rögzítése '!AI148)</f>
        <v>0</v>
      </c>
      <c r="I147" s="74">
        <f>IF('FB adatok rögzítése '!AJ148="",0,'FB adatok rögzítése '!AJ148)</f>
        <v>0</v>
      </c>
      <c r="J147" s="74">
        <f>IF('FB adatok rögzítése '!AK148="",0,'FB adatok rögzítése '!AK148)</f>
        <v>0</v>
      </c>
      <c r="K147" s="71">
        <f>'FB adatok rögzítése '!AC148+'FB adatok rögzítése '!AE148</f>
        <v>0</v>
      </c>
      <c r="L147" s="72" t="str">
        <f>IF(Facebook[[#This Row],[Reach (number)]]=0,"NA",Facebook[[#This Row],[N. of engaged people]]/Facebook[[#This Row],[Reach (number)]])</f>
        <v>NA</v>
      </c>
      <c r="M147" s="66">
        <f>IF('FB adatok rögzítése '!O148="",0,'FB adatok rögzítése '!O148)</f>
        <v>0</v>
      </c>
    </row>
    <row r="148" spans="1:13" x14ac:dyDescent="0.2">
      <c r="A148" s="56" t="s">
        <v>228</v>
      </c>
      <c r="B148" s="75">
        <f>'FB adatok rögzítése '!G149</f>
        <v>0</v>
      </c>
      <c r="C148" s="58">
        <f>'FB adatok rögzítése '!B149</f>
        <v>0</v>
      </c>
      <c r="D148" s="68">
        <f>'FB adatok rögzítése '!C149</f>
        <v>0</v>
      </c>
      <c r="E148" s="58">
        <f>'FB adatok rögzítése '!D149</f>
        <v>0</v>
      </c>
      <c r="F148" s="71">
        <f>IF('FB adatok rögzítése '!I149="",0,'FB adatok rögzítése '!I149)</f>
        <v>0</v>
      </c>
      <c r="G148" s="74">
        <f>IF('FB adatok rögzítése '!P149="",0,'FB adatok rögzítése '!P149)</f>
        <v>0</v>
      </c>
      <c r="H148" s="74">
        <f>IF('FB adatok rögzítése '!AI149="",0,'FB adatok rögzítése '!AI149)</f>
        <v>0</v>
      </c>
      <c r="I148" s="74">
        <f>IF('FB adatok rögzítése '!AJ149="",0,'FB adatok rögzítése '!AJ149)</f>
        <v>0</v>
      </c>
      <c r="J148" s="74">
        <f>IF('FB adatok rögzítése '!AK149="",0,'FB adatok rögzítése '!AK149)</f>
        <v>0</v>
      </c>
      <c r="K148" s="71">
        <f>'FB adatok rögzítése '!AC149+'FB adatok rögzítése '!AE149</f>
        <v>0</v>
      </c>
      <c r="L148" s="72" t="str">
        <f>IF(Facebook[[#This Row],[Reach (number)]]=0,"NA",Facebook[[#This Row],[N. of engaged people]]/Facebook[[#This Row],[Reach (number)]])</f>
        <v>NA</v>
      </c>
      <c r="M148" s="66">
        <f>IF('FB adatok rögzítése '!O149="",0,'FB adatok rögzítése '!O149)</f>
        <v>0</v>
      </c>
    </row>
    <row r="149" spans="1:13" x14ac:dyDescent="0.2">
      <c r="A149" s="56" t="s">
        <v>229</v>
      </c>
      <c r="B149" s="75">
        <f>'FB adatok rögzítése '!G150</f>
        <v>0</v>
      </c>
      <c r="C149" s="58">
        <f>'FB adatok rögzítése '!B150</f>
        <v>0</v>
      </c>
      <c r="D149" s="68">
        <f>'FB adatok rögzítése '!C150</f>
        <v>0</v>
      </c>
      <c r="E149" s="58">
        <f>'FB adatok rögzítése '!D150</f>
        <v>0</v>
      </c>
      <c r="F149" s="71">
        <f>IF('FB adatok rögzítése '!I150="",0,'FB adatok rögzítése '!I150)</f>
        <v>0</v>
      </c>
      <c r="G149" s="74">
        <f>IF('FB adatok rögzítése '!P150="",0,'FB adatok rögzítése '!P150)</f>
        <v>0</v>
      </c>
      <c r="H149" s="74">
        <f>IF('FB adatok rögzítése '!AI150="",0,'FB adatok rögzítése '!AI150)</f>
        <v>0</v>
      </c>
      <c r="I149" s="74">
        <f>IF('FB adatok rögzítése '!AJ150="",0,'FB adatok rögzítése '!AJ150)</f>
        <v>0</v>
      </c>
      <c r="J149" s="74">
        <f>IF('FB adatok rögzítése '!AK150="",0,'FB adatok rögzítése '!AK150)</f>
        <v>0</v>
      </c>
      <c r="K149" s="71">
        <f>'FB adatok rögzítése '!AC150+'FB adatok rögzítése '!AE150</f>
        <v>0</v>
      </c>
      <c r="L149" s="72" t="str">
        <f>IF(Facebook[[#This Row],[Reach (number)]]=0,"NA",Facebook[[#This Row],[N. of engaged people]]/Facebook[[#This Row],[Reach (number)]])</f>
        <v>NA</v>
      </c>
      <c r="M149" s="66">
        <f>IF('FB adatok rögzítése '!O150="",0,'FB adatok rögzítése '!O150)</f>
        <v>0</v>
      </c>
    </row>
    <row r="150" spans="1:13" x14ac:dyDescent="0.2">
      <c r="A150" s="56" t="s">
        <v>230</v>
      </c>
      <c r="B150" s="75">
        <f>'FB adatok rögzítése '!G151</f>
        <v>0</v>
      </c>
      <c r="C150" s="58">
        <f>'FB adatok rögzítése '!B151</f>
        <v>0</v>
      </c>
      <c r="D150" s="68">
        <f>'FB adatok rögzítése '!C151</f>
        <v>0</v>
      </c>
      <c r="E150" s="58">
        <f>'FB adatok rögzítése '!D151</f>
        <v>0</v>
      </c>
      <c r="F150" s="71">
        <f>IF('FB adatok rögzítése '!I151="",0,'FB adatok rögzítése '!I151)</f>
        <v>0</v>
      </c>
      <c r="G150" s="74">
        <f>IF('FB adatok rögzítése '!P151="",0,'FB adatok rögzítése '!P151)</f>
        <v>0</v>
      </c>
      <c r="H150" s="74">
        <f>IF('FB adatok rögzítése '!AI151="",0,'FB adatok rögzítése '!AI151)</f>
        <v>0</v>
      </c>
      <c r="I150" s="74">
        <f>IF('FB adatok rögzítése '!AJ151="",0,'FB adatok rögzítése '!AJ151)</f>
        <v>0</v>
      </c>
      <c r="J150" s="74">
        <f>IF('FB adatok rögzítése '!AK151="",0,'FB adatok rögzítése '!AK151)</f>
        <v>0</v>
      </c>
      <c r="K150" s="71">
        <f>'FB adatok rögzítése '!AC151+'FB adatok rögzítése '!AE151</f>
        <v>0</v>
      </c>
      <c r="L150" s="72" t="str">
        <f>IF(Facebook[[#This Row],[Reach (number)]]=0,"NA",Facebook[[#This Row],[N. of engaged people]]/Facebook[[#This Row],[Reach (number)]])</f>
        <v>NA</v>
      </c>
      <c r="M150" s="66">
        <f>IF('FB adatok rögzítése '!O151="",0,'FB adatok rögzítése '!O151)</f>
        <v>0</v>
      </c>
    </row>
    <row r="151" spans="1:13" x14ac:dyDescent="0.2">
      <c r="A151" s="56" t="s">
        <v>231</v>
      </c>
      <c r="B151" s="75">
        <f>'FB adatok rögzítése '!G152</f>
        <v>0</v>
      </c>
      <c r="C151" s="58">
        <f>'FB adatok rögzítése '!B152</f>
        <v>0</v>
      </c>
      <c r="D151" s="68">
        <f>'FB adatok rögzítése '!C152</f>
        <v>0</v>
      </c>
      <c r="E151" s="58">
        <f>'FB adatok rögzítése '!D152</f>
        <v>0</v>
      </c>
      <c r="F151" s="71">
        <f>IF('FB adatok rögzítése '!I152="",0,'FB adatok rögzítése '!I152)</f>
        <v>0</v>
      </c>
      <c r="G151" s="74">
        <f>IF('FB adatok rögzítése '!P152="",0,'FB adatok rögzítése '!P152)</f>
        <v>0</v>
      </c>
      <c r="H151" s="74">
        <f>IF('FB adatok rögzítése '!AI152="",0,'FB adatok rögzítése '!AI152)</f>
        <v>0</v>
      </c>
      <c r="I151" s="74">
        <f>IF('FB adatok rögzítése '!AJ152="",0,'FB adatok rögzítése '!AJ152)</f>
        <v>0</v>
      </c>
      <c r="J151" s="74">
        <f>IF('FB adatok rögzítése '!AK152="",0,'FB adatok rögzítése '!AK152)</f>
        <v>0</v>
      </c>
      <c r="K151" s="71">
        <f>'FB adatok rögzítése '!AC152+'FB adatok rögzítése '!AE152</f>
        <v>0</v>
      </c>
      <c r="L151" s="72" t="str">
        <f>IF(Facebook[[#This Row],[Reach (number)]]=0,"NA",Facebook[[#This Row],[N. of engaged people]]/Facebook[[#This Row],[Reach (number)]])</f>
        <v>NA</v>
      </c>
      <c r="M151" s="66">
        <f>IF('FB adatok rögzítése '!O152="",0,'FB adatok rögzítése '!O152)</f>
        <v>0</v>
      </c>
    </row>
    <row r="152" spans="1:13" x14ac:dyDescent="0.2">
      <c r="A152" s="56" t="s">
        <v>232</v>
      </c>
      <c r="B152" s="75">
        <f>'FB adatok rögzítése '!G153</f>
        <v>0</v>
      </c>
      <c r="C152" s="58">
        <f>'FB adatok rögzítése '!B153</f>
        <v>0</v>
      </c>
      <c r="D152" s="68">
        <f>'FB adatok rögzítése '!C153</f>
        <v>0</v>
      </c>
      <c r="E152" s="58">
        <f>'FB adatok rögzítése '!D153</f>
        <v>0</v>
      </c>
      <c r="F152" s="71">
        <f>IF('FB adatok rögzítése '!I153="",0,'FB adatok rögzítése '!I153)</f>
        <v>0</v>
      </c>
      <c r="G152" s="74">
        <f>IF('FB adatok rögzítése '!P153="",0,'FB adatok rögzítése '!P153)</f>
        <v>0</v>
      </c>
      <c r="H152" s="74">
        <f>IF('FB adatok rögzítése '!AI153="",0,'FB adatok rögzítése '!AI153)</f>
        <v>0</v>
      </c>
      <c r="I152" s="74">
        <f>IF('FB adatok rögzítése '!AJ153="",0,'FB adatok rögzítése '!AJ153)</f>
        <v>0</v>
      </c>
      <c r="J152" s="74">
        <f>IF('FB adatok rögzítése '!AK153="",0,'FB adatok rögzítése '!AK153)</f>
        <v>0</v>
      </c>
      <c r="K152" s="71">
        <f>'FB adatok rögzítése '!AC153+'FB adatok rögzítése '!AE153</f>
        <v>0</v>
      </c>
      <c r="L152" s="72" t="str">
        <f>IF(Facebook[[#This Row],[Reach (number)]]=0,"NA",Facebook[[#This Row],[N. of engaged people]]/Facebook[[#This Row],[Reach (number)]])</f>
        <v>NA</v>
      </c>
      <c r="M152" s="66">
        <f>IF('FB adatok rögzítése '!O153="",0,'FB adatok rögzítése '!O153)</f>
        <v>0</v>
      </c>
    </row>
    <row r="153" spans="1:13" x14ac:dyDescent="0.2">
      <c r="A153" s="56" t="s">
        <v>233</v>
      </c>
      <c r="B153" s="75">
        <f>'FB adatok rögzítése '!G154</f>
        <v>0</v>
      </c>
      <c r="C153" s="58">
        <f>'FB adatok rögzítése '!B154</f>
        <v>0</v>
      </c>
      <c r="D153" s="68">
        <f>'FB adatok rögzítése '!C154</f>
        <v>0</v>
      </c>
      <c r="E153" s="58">
        <f>'FB adatok rögzítése '!D154</f>
        <v>0</v>
      </c>
      <c r="F153" s="71">
        <f>IF('FB adatok rögzítése '!I154="",0,'FB adatok rögzítése '!I154)</f>
        <v>0</v>
      </c>
      <c r="G153" s="74">
        <f>IF('FB adatok rögzítése '!P154="",0,'FB adatok rögzítése '!P154)</f>
        <v>0</v>
      </c>
      <c r="H153" s="74">
        <f>IF('FB adatok rögzítése '!AI154="",0,'FB adatok rögzítése '!AI154)</f>
        <v>0</v>
      </c>
      <c r="I153" s="74">
        <f>IF('FB adatok rögzítése '!AJ154="",0,'FB adatok rögzítése '!AJ154)</f>
        <v>0</v>
      </c>
      <c r="J153" s="74">
        <f>IF('FB adatok rögzítése '!AK154="",0,'FB adatok rögzítése '!AK154)</f>
        <v>0</v>
      </c>
      <c r="K153" s="71">
        <f>'FB adatok rögzítése '!AC154+'FB adatok rögzítése '!AE154</f>
        <v>0</v>
      </c>
      <c r="L153" s="72" t="str">
        <f>IF(Facebook[[#This Row],[Reach (number)]]=0,"NA",Facebook[[#This Row],[N. of engaged people]]/Facebook[[#This Row],[Reach (number)]])</f>
        <v>NA</v>
      </c>
      <c r="M153" s="66">
        <f>IF('FB adatok rögzítése '!O154="",0,'FB adatok rögzítése '!O154)</f>
        <v>0</v>
      </c>
    </row>
    <row r="154" spans="1:13" x14ac:dyDescent="0.2">
      <c r="A154" s="56" t="s">
        <v>234</v>
      </c>
      <c r="B154" s="75">
        <f>'FB adatok rögzítése '!G155</f>
        <v>0</v>
      </c>
      <c r="C154" s="58">
        <f>'FB adatok rögzítése '!B155</f>
        <v>0</v>
      </c>
      <c r="D154" s="68">
        <f>'FB adatok rögzítése '!C155</f>
        <v>0</v>
      </c>
      <c r="E154" s="58">
        <f>'FB adatok rögzítése '!D155</f>
        <v>0</v>
      </c>
      <c r="F154" s="71">
        <f>IF('FB adatok rögzítése '!I155="",0,'FB adatok rögzítése '!I155)</f>
        <v>0</v>
      </c>
      <c r="G154" s="74">
        <f>IF('FB adatok rögzítése '!P155="",0,'FB adatok rögzítése '!P155)</f>
        <v>0</v>
      </c>
      <c r="H154" s="74">
        <f>IF('FB adatok rögzítése '!AI155="",0,'FB adatok rögzítése '!AI155)</f>
        <v>0</v>
      </c>
      <c r="I154" s="74">
        <f>IF('FB adatok rögzítése '!AJ155="",0,'FB adatok rögzítése '!AJ155)</f>
        <v>0</v>
      </c>
      <c r="J154" s="74">
        <f>IF('FB adatok rögzítése '!AK155="",0,'FB adatok rögzítése '!AK155)</f>
        <v>0</v>
      </c>
      <c r="K154" s="71">
        <f>'FB adatok rögzítése '!AC155+'FB adatok rögzítése '!AE155</f>
        <v>0</v>
      </c>
      <c r="L154" s="72" t="str">
        <f>IF(Facebook[[#This Row],[Reach (number)]]=0,"NA",Facebook[[#This Row],[N. of engaged people]]/Facebook[[#This Row],[Reach (number)]])</f>
        <v>NA</v>
      </c>
      <c r="M154" s="66">
        <f>IF('FB adatok rögzítése '!O155="",0,'FB adatok rögzítése '!O155)</f>
        <v>0</v>
      </c>
    </row>
    <row r="155" spans="1:13" x14ac:dyDescent="0.2">
      <c r="A155" s="56" t="s">
        <v>235</v>
      </c>
      <c r="B155" s="75">
        <f>'FB adatok rögzítése '!G156</f>
        <v>0</v>
      </c>
      <c r="C155" s="58">
        <f>'FB adatok rögzítése '!B156</f>
        <v>0</v>
      </c>
      <c r="D155" s="68">
        <f>'FB adatok rögzítése '!C156</f>
        <v>0</v>
      </c>
      <c r="E155" s="58">
        <f>'FB adatok rögzítése '!D156</f>
        <v>0</v>
      </c>
      <c r="F155" s="71">
        <f>IF('FB adatok rögzítése '!I156="",0,'FB adatok rögzítése '!I156)</f>
        <v>0</v>
      </c>
      <c r="G155" s="74">
        <f>IF('FB adatok rögzítése '!P156="",0,'FB adatok rögzítése '!P156)</f>
        <v>0</v>
      </c>
      <c r="H155" s="74">
        <f>IF('FB adatok rögzítése '!AI156="",0,'FB adatok rögzítése '!AI156)</f>
        <v>0</v>
      </c>
      <c r="I155" s="74">
        <f>IF('FB adatok rögzítése '!AJ156="",0,'FB adatok rögzítése '!AJ156)</f>
        <v>0</v>
      </c>
      <c r="J155" s="74">
        <f>IF('FB adatok rögzítése '!AK156="",0,'FB adatok rögzítése '!AK156)</f>
        <v>0</v>
      </c>
      <c r="K155" s="71">
        <f>'FB adatok rögzítése '!AC156+'FB adatok rögzítése '!AE156</f>
        <v>0</v>
      </c>
      <c r="L155" s="72" t="str">
        <f>IF(Facebook[[#This Row],[Reach (number)]]=0,"NA",Facebook[[#This Row],[N. of engaged people]]/Facebook[[#This Row],[Reach (number)]])</f>
        <v>NA</v>
      </c>
      <c r="M155" s="66">
        <f>IF('FB adatok rögzítése '!O156="",0,'FB adatok rögzítése '!O156)</f>
        <v>0</v>
      </c>
    </row>
    <row r="156" spans="1:13" x14ac:dyDescent="0.2">
      <c r="A156" s="56" t="s">
        <v>236</v>
      </c>
      <c r="B156" s="75">
        <f>'FB adatok rögzítése '!G157</f>
        <v>0</v>
      </c>
      <c r="C156" s="58">
        <f>'FB adatok rögzítése '!B157</f>
        <v>0</v>
      </c>
      <c r="D156" s="68">
        <f>'FB adatok rögzítése '!C157</f>
        <v>0</v>
      </c>
      <c r="E156" s="58">
        <f>'FB adatok rögzítése '!D157</f>
        <v>0</v>
      </c>
      <c r="F156" s="71">
        <f>IF('FB adatok rögzítése '!I157="",0,'FB adatok rögzítése '!I157)</f>
        <v>0</v>
      </c>
      <c r="G156" s="74">
        <f>IF('FB adatok rögzítése '!P157="",0,'FB adatok rögzítése '!P157)</f>
        <v>0</v>
      </c>
      <c r="H156" s="74">
        <f>IF('FB adatok rögzítése '!AI157="",0,'FB adatok rögzítése '!AI157)</f>
        <v>0</v>
      </c>
      <c r="I156" s="74">
        <f>IF('FB adatok rögzítése '!AJ157="",0,'FB adatok rögzítése '!AJ157)</f>
        <v>0</v>
      </c>
      <c r="J156" s="74">
        <f>IF('FB adatok rögzítése '!AK157="",0,'FB adatok rögzítése '!AK157)</f>
        <v>0</v>
      </c>
      <c r="K156" s="71">
        <f>'FB adatok rögzítése '!AC157+'FB adatok rögzítése '!AE157</f>
        <v>0</v>
      </c>
      <c r="L156" s="72" t="str">
        <f>IF(Facebook[[#This Row],[Reach (number)]]=0,"NA",Facebook[[#This Row],[N. of engaged people]]/Facebook[[#This Row],[Reach (number)]])</f>
        <v>NA</v>
      </c>
      <c r="M156" s="66">
        <f>IF('FB adatok rögzítése '!O157="",0,'FB adatok rögzítése '!O157)</f>
        <v>0</v>
      </c>
    </row>
    <row r="157" spans="1:13" x14ac:dyDescent="0.2">
      <c r="A157" s="56" t="s">
        <v>237</v>
      </c>
      <c r="B157" s="75">
        <f>'FB adatok rögzítése '!G158</f>
        <v>0</v>
      </c>
      <c r="C157" s="58">
        <f>'FB adatok rögzítése '!B158</f>
        <v>0</v>
      </c>
      <c r="D157" s="68">
        <f>'FB adatok rögzítése '!C158</f>
        <v>0</v>
      </c>
      <c r="E157" s="58">
        <f>'FB adatok rögzítése '!D158</f>
        <v>0</v>
      </c>
      <c r="F157" s="71">
        <f>IF('FB adatok rögzítése '!I158="",0,'FB adatok rögzítése '!I158)</f>
        <v>0</v>
      </c>
      <c r="G157" s="74">
        <f>IF('FB adatok rögzítése '!P158="",0,'FB adatok rögzítése '!P158)</f>
        <v>0</v>
      </c>
      <c r="H157" s="74">
        <f>IF('FB adatok rögzítése '!AI158="",0,'FB adatok rögzítése '!AI158)</f>
        <v>0</v>
      </c>
      <c r="I157" s="74">
        <f>IF('FB adatok rögzítése '!AJ158="",0,'FB adatok rögzítése '!AJ158)</f>
        <v>0</v>
      </c>
      <c r="J157" s="74">
        <f>IF('FB adatok rögzítése '!AK158="",0,'FB adatok rögzítése '!AK158)</f>
        <v>0</v>
      </c>
      <c r="K157" s="71">
        <f>'FB adatok rögzítése '!AC158+'FB adatok rögzítése '!AE158</f>
        <v>0</v>
      </c>
      <c r="L157" s="72" t="str">
        <f>IF(Facebook[[#This Row],[Reach (number)]]=0,"NA",Facebook[[#This Row],[N. of engaged people]]/Facebook[[#This Row],[Reach (number)]])</f>
        <v>NA</v>
      </c>
      <c r="M157" s="66">
        <f>IF('FB adatok rögzítése '!O158="",0,'FB adatok rögzítése '!O158)</f>
        <v>0</v>
      </c>
    </row>
    <row r="158" spans="1:13" x14ac:dyDescent="0.2">
      <c r="A158" s="56" t="s">
        <v>238</v>
      </c>
      <c r="B158" s="75">
        <f>'FB adatok rögzítése '!G159</f>
        <v>0</v>
      </c>
      <c r="C158" s="58">
        <f>'FB adatok rögzítése '!B159</f>
        <v>0</v>
      </c>
      <c r="D158" s="68">
        <f>'FB adatok rögzítése '!C159</f>
        <v>0</v>
      </c>
      <c r="E158" s="58">
        <f>'FB adatok rögzítése '!D159</f>
        <v>0</v>
      </c>
      <c r="F158" s="71">
        <f>IF('FB adatok rögzítése '!I159="",0,'FB adatok rögzítése '!I159)</f>
        <v>0</v>
      </c>
      <c r="G158" s="74">
        <f>IF('FB adatok rögzítése '!P159="",0,'FB adatok rögzítése '!P159)</f>
        <v>0</v>
      </c>
      <c r="H158" s="74">
        <f>IF('FB adatok rögzítése '!AI159="",0,'FB adatok rögzítése '!AI159)</f>
        <v>0</v>
      </c>
      <c r="I158" s="74">
        <f>IF('FB adatok rögzítése '!AJ159="",0,'FB adatok rögzítése '!AJ159)</f>
        <v>0</v>
      </c>
      <c r="J158" s="74">
        <f>IF('FB adatok rögzítése '!AK159="",0,'FB adatok rögzítése '!AK159)</f>
        <v>0</v>
      </c>
      <c r="K158" s="71">
        <f>'FB adatok rögzítése '!AC159+'FB adatok rögzítése '!AE159</f>
        <v>0</v>
      </c>
      <c r="L158" s="72" t="str">
        <f>IF(Facebook[[#This Row],[Reach (number)]]=0,"NA",Facebook[[#This Row],[N. of engaged people]]/Facebook[[#This Row],[Reach (number)]])</f>
        <v>NA</v>
      </c>
      <c r="M158" s="66">
        <f>IF('FB adatok rögzítése '!O159="",0,'FB adatok rögzítése '!O159)</f>
        <v>0</v>
      </c>
    </row>
    <row r="159" spans="1:13" x14ac:dyDescent="0.2">
      <c r="A159" s="56" t="s">
        <v>239</v>
      </c>
      <c r="B159" s="75">
        <f>'FB adatok rögzítése '!G160</f>
        <v>0</v>
      </c>
      <c r="C159" s="58">
        <f>'FB adatok rögzítése '!B160</f>
        <v>0</v>
      </c>
      <c r="D159" s="68">
        <f>'FB adatok rögzítése '!C160</f>
        <v>0</v>
      </c>
      <c r="E159" s="58">
        <f>'FB adatok rögzítése '!D160</f>
        <v>0</v>
      </c>
      <c r="F159" s="71">
        <f>IF('FB adatok rögzítése '!I160="",0,'FB adatok rögzítése '!I160)</f>
        <v>0</v>
      </c>
      <c r="G159" s="74">
        <f>IF('FB adatok rögzítése '!P160="",0,'FB adatok rögzítése '!P160)</f>
        <v>0</v>
      </c>
      <c r="H159" s="74">
        <f>IF('FB adatok rögzítése '!AI160="",0,'FB adatok rögzítése '!AI160)</f>
        <v>0</v>
      </c>
      <c r="I159" s="74">
        <f>IF('FB adatok rögzítése '!AJ160="",0,'FB adatok rögzítése '!AJ160)</f>
        <v>0</v>
      </c>
      <c r="J159" s="74">
        <f>IF('FB adatok rögzítése '!AK160="",0,'FB adatok rögzítése '!AK160)</f>
        <v>0</v>
      </c>
      <c r="K159" s="71">
        <f>'FB adatok rögzítése '!AC160+'FB adatok rögzítése '!AE160</f>
        <v>0</v>
      </c>
      <c r="L159" s="72" t="str">
        <f>IF(Facebook[[#This Row],[Reach (number)]]=0,"NA",Facebook[[#This Row],[N. of engaged people]]/Facebook[[#This Row],[Reach (number)]])</f>
        <v>NA</v>
      </c>
      <c r="M159" s="66">
        <f>IF('FB adatok rögzítése '!O160="",0,'FB adatok rögzítése '!O160)</f>
        <v>0</v>
      </c>
    </row>
    <row r="160" spans="1:13" x14ac:dyDescent="0.2">
      <c r="A160" s="56" t="s">
        <v>240</v>
      </c>
      <c r="B160" s="75">
        <f>'FB adatok rögzítése '!G161</f>
        <v>0</v>
      </c>
      <c r="C160" s="58">
        <f>'FB adatok rögzítése '!B161</f>
        <v>0</v>
      </c>
      <c r="D160" s="68">
        <f>'FB adatok rögzítése '!C161</f>
        <v>0</v>
      </c>
      <c r="E160" s="58">
        <f>'FB adatok rögzítése '!D161</f>
        <v>0</v>
      </c>
      <c r="F160" s="71">
        <f>IF('FB adatok rögzítése '!I161="",0,'FB adatok rögzítése '!I161)</f>
        <v>0</v>
      </c>
      <c r="G160" s="74">
        <f>IF('FB adatok rögzítése '!P161="",0,'FB adatok rögzítése '!P161)</f>
        <v>0</v>
      </c>
      <c r="H160" s="74">
        <f>IF('FB adatok rögzítése '!AI161="",0,'FB adatok rögzítése '!AI161)</f>
        <v>0</v>
      </c>
      <c r="I160" s="74">
        <f>IF('FB adatok rögzítése '!AJ161="",0,'FB adatok rögzítése '!AJ161)</f>
        <v>0</v>
      </c>
      <c r="J160" s="74">
        <f>IF('FB adatok rögzítése '!AK161="",0,'FB adatok rögzítése '!AK161)</f>
        <v>0</v>
      </c>
      <c r="K160" s="71">
        <f>'FB adatok rögzítése '!AC161+'FB adatok rögzítése '!AE161</f>
        <v>0</v>
      </c>
      <c r="L160" s="72" t="str">
        <f>IF(Facebook[[#This Row],[Reach (number)]]=0,"NA",Facebook[[#This Row],[N. of engaged people]]/Facebook[[#This Row],[Reach (number)]])</f>
        <v>NA</v>
      </c>
      <c r="M160" s="66">
        <f>IF('FB adatok rögzítése '!O161="",0,'FB adatok rögzítése '!O161)</f>
        <v>0</v>
      </c>
    </row>
    <row r="161" spans="1:13" x14ac:dyDescent="0.2">
      <c r="A161" s="56" t="s">
        <v>241</v>
      </c>
      <c r="B161" s="75">
        <f>'FB adatok rögzítése '!G162</f>
        <v>0</v>
      </c>
      <c r="C161" s="58">
        <f>'FB adatok rögzítése '!B162</f>
        <v>0</v>
      </c>
      <c r="D161" s="68">
        <f>'FB adatok rögzítése '!C162</f>
        <v>0</v>
      </c>
      <c r="E161" s="58">
        <f>'FB adatok rögzítése '!D162</f>
        <v>0</v>
      </c>
      <c r="F161" s="71">
        <f>IF('FB adatok rögzítése '!I162="",0,'FB adatok rögzítése '!I162)</f>
        <v>0</v>
      </c>
      <c r="G161" s="74">
        <f>IF('FB adatok rögzítése '!P162="",0,'FB adatok rögzítése '!P162)</f>
        <v>0</v>
      </c>
      <c r="H161" s="74">
        <f>IF('FB adatok rögzítése '!AI162="",0,'FB adatok rögzítése '!AI162)</f>
        <v>0</v>
      </c>
      <c r="I161" s="74">
        <f>IF('FB adatok rögzítése '!AJ162="",0,'FB adatok rögzítése '!AJ162)</f>
        <v>0</v>
      </c>
      <c r="J161" s="74">
        <f>IF('FB adatok rögzítése '!AK162="",0,'FB adatok rögzítése '!AK162)</f>
        <v>0</v>
      </c>
      <c r="K161" s="71">
        <f>'FB adatok rögzítése '!AC162+'FB adatok rögzítése '!AE162</f>
        <v>0</v>
      </c>
      <c r="L161" s="72" t="str">
        <f>IF(Facebook[[#This Row],[Reach (number)]]=0,"NA",Facebook[[#This Row],[N. of engaged people]]/Facebook[[#This Row],[Reach (number)]])</f>
        <v>NA</v>
      </c>
      <c r="M161" s="66">
        <f>IF('FB adatok rögzítése '!O162="",0,'FB adatok rögzítése '!O162)</f>
        <v>0</v>
      </c>
    </row>
    <row r="162" spans="1:13" x14ac:dyDescent="0.2">
      <c r="A162" s="56" t="s">
        <v>242</v>
      </c>
      <c r="B162" s="75">
        <f>'FB adatok rögzítése '!G163</f>
        <v>0</v>
      </c>
      <c r="C162" s="58">
        <f>'FB adatok rögzítése '!B163</f>
        <v>0</v>
      </c>
      <c r="D162" s="68">
        <f>'FB adatok rögzítése '!C163</f>
        <v>0</v>
      </c>
      <c r="E162" s="58">
        <f>'FB adatok rögzítése '!D163</f>
        <v>0</v>
      </c>
      <c r="F162" s="71">
        <f>IF('FB adatok rögzítése '!I163="",0,'FB adatok rögzítése '!I163)</f>
        <v>0</v>
      </c>
      <c r="G162" s="74">
        <f>IF('FB adatok rögzítése '!P163="",0,'FB adatok rögzítése '!P163)</f>
        <v>0</v>
      </c>
      <c r="H162" s="74">
        <f>IF('FB adatok rögzítése '!AI163="",0,'FB adatok rögzítése '!AI163)</f>
        <v>0</v>
      </c>
      <c r="I162" s="74">
        <f>IF('FB adatok rögzítése '!AJ163="",0,'FB adatok rögzítése '!AJ163)</f>
        <v>0</v>
      </c>
      <c r="J162" s="74">
        <f>IF('FB adatok rögzítése '!AK163="",0,'FB adatok rögzítése '!AK163)</f>
        <v>0</v>
      </c>
      <c r="K162" s="71">
        <f>'FB adatok rögzítése '!AC163+'FB adatok rögzítése '!AE163</f>
        <v>0</v>
      </c>
      <c r="L162" s="72" t="str">
        <f>IF(Facebook[[#This Row],[Reach (number)]]=0,"NA",Facebook[[#This Row],[N. of engaged people]]/Facebook[[#This Row],[Reach (number)]])</f>
        <v>NA</v>
      </c>
      <c r="M162" s="66">
        <f>IF('FB adatok rögzítése '!O163="",0,'FB adatok rögzítése '!O163)</f>
        <v>0</v>
      </c>
    </row>
    <row r="163" spans="1:13" x14ac:dyDescent="0.2">
      <c r="A163" s="56" t="s">
        <v>243</v>
      </c>
      <c r="B163" s="75">
        <f>'FB adatok rögzítése '!G164</f>
        <v>0</v>
      </c>
      <c r="C163" s="58">
        <f>'FB adatok rögzítése '!B164</f>
        <v>0</v>
      </c>
      <c r="D163" s="68">
        <f>'FB adatok rögzítése '!C164</f>
        <v>0</v>
      </c>
      <c r="E163" s="58">
        <f>'FB adatok rögzítése '!D164</f>
        <v>0</v>
      </c>
      <c r="F163" s="71">
        <f>IF('FB adatok rögzítése '!I164="",0,'FB adatok rögzítése '!I164)</f>
        <v>0</v>
      </c>
      <c r="G163" s="74">
        <f>IF('FB adatok rögzítése '!P164="",0,'FB adatok rögzítése '!P164)</f>
        <v>0</v>
      </c>
      <c r="H163" s="74">
        <f>IF('FB adatok rögzítése '!AI164="",0,'FB adatok rögzítése '!AI164)</f>
        <v>0</v>
      </c>
      <c r="I163" s="74">
        <f>IF('FB adatok rögzítése '!AJ164="",0,'FB adatok rögzítése '!AJ164)</f>
        <v>0</v>
      </c>
      <c r="J163" s="74">
        <f>IF('FB adatok rögzítése '!AK164="",0,'FB adatok rögzítése '!AK164)</f>
        <v>0</v>
      </c>
      <c r="K163" s="71">
        <f>'FB adatok rögzítése '!AC164+'FB adatok rögzítése '!AE164</f>
        <v>0</v>
      </c>
      <c r="L163" s="72" t="str">
        <f>IF(Facebook[[#This Row],[Reach (number)]]=0,"NA",Facebook[[#This Row],[N. of engaged people]]/Facebook[[#This Row],[Reach (number)]])</f>
        <v>NA</v>
      </c>
      <c r="M163" s="66">
        <f>IF('FB adatok rögzítése '!O164="",0,'FB adatok rögzítése '!O164)</f>
        <v>0</v>
      </c>
    </row>
    <row r="164" spans="1:13" x14ac:dyDescent="0.2">
      <c r="A164" s="56" t="s">
        <v>244</v>
      </c>
      <c r="B164" s="75">
        <f>'FB adatok rögzítése '!G165</f>
        <v>0</v>
      </c>
      <c r="C164" s="58">
        <f>'FB adatok rögzítése '!B165</f>
        <v>0</v>
      </c>
      <c r="D164" s="68">
        <f>'FB adatok rögzítése '!C165</f>
        <v>0</v>
      </c>
      <c r="E164" s="58">
        <f>'FB adatok rögzítése '!D165</f>
        <v>0</v>
      </c>
      <c r="F164" s="71">
        <f>IF('FB adatok rögzítése '!I165="",0,'FB adatok rögzítése '!I165)</f>
        <v>0</v>
      </c>
      <c r="G164" s="74">
        <f>IF('FB adatok rögzítése '!P165="",0,'FB adatok rögzítése '!P165)</f>
        <v>0</v>
      </c>
      <c r="H164" s="74">
        <f>IF('FB adatok rögzítése '!AI165="",0,'FB adatok rögzítése '!AI165)</f>
        <v>0</v>
      </c>
      <c r="I164" s="74">
        <f>IF('FB adatok rögzítése '!AJ165="",0,'FB adatok rögzítése '!AJ165)</f>
        <v>0</v>
      </c>
      <c r="J164" s="74">
        <f>IF('FB adatok rögzítése '!AK165="",0,'FB adatok rögzítése '!AK165)</f>
        <v>0</v>
      </c>
      <c r="K164" s="71">
        <f>'FB adatok rögzítése '!AC165+'FB adatok rögzítése '!AE165</f>
        <v>0</v>
      </c>
      <c r="L164" s="72" t="str">
        <f>IF(Facebook[[#This Row],[Reach (number)]]=0,"NA",Facebook[[#This Row],[N. of engaged people]]/Facebook[[#This Row],[Reach (number)]])</f>
        <v>NA</v>
      </c>
      <c r="M164" s="66">
        <f>IF('FB adatok rögzítése '!O165="",0,'FB adatok rögzítése '!O165)</f>
        <v>0</v>
      </c>
    </row>
    <row r="165" spans="1:13" x14ac:dyDescent="0.2">
      <c r="A165" s="56" t="s">
        <v>245</v>
      </c>
      <c r="B165" s="75">
        <f>'FB adatok rögzítése '!G166</f>
        <v>0</v>
      </c>
      <c r="C165" s="58">
        <f>'FB adatok rögzítése '!B166</f>
        <v>0</v>
      </c>
      <c r="D165" s="68">
        <f>'FB adatok rögzítése '!C166</f>
        <v>0</v>
      </c>
      <c r="E165" s="58">
        <f>'FB adatok rögzítése '!D166</f>
        <v>0</v>
      </c>
      <c r="F165" s="71">
        <f>IF('FB adatok rögzítése '!I166="",0,'FB adatok rögzítése '!I166)</f>
        <v>0</v>
      </c>
      <c r="G165" s="74">
        <f>IF('FB adatok rögzítése '!P166="",0,'FB adatok rögzítése '!P166)</f>
        <v>0</v>
      </c>
      <c r="H165" s="74">
        <f>IF('FB adatok rögzítése '!AI166="",0,'FB adatok rögzítése '!AI166)</f>
        <v>0</v>
      </c>
      <c r="I165" s="74">
        <f>IF('FB adatok rögzítése '!AJ166="",0,'FB adatok rögzítése '!AJ166)</f>
        <v>0</v>
      </c>
      <c r="J165" s="74">
        <f>IF('FB adatok rögzítése '!AK166="",0,'FB adatok rögzítése '!AK166)</f>
        <v>0</v>
      </c>
      <c r="K165" s="71">
        <f>'FB adatok rögzítése '!AC166+'FB adatok rögzítése '!AE166</f>
        <v>0</v>
      </c>
      <c r="L165" s="72" t="str">
        <f>IF(Facebook[[#This Row],[Reach (number)]]=0,"NA",Facebook[[#This Row],[N. of engaged people]]/Facebook[[#This Row],[Reach (number)]])</f>
        <v>NA</v>
      </c>
      <c r="M165" s="66">
        <f>IF('FB adatok rögzítése '!O166="",0,'FB adatok rögzítése '!O166)</f>
        <v>0</v>
      </c>
    </row>
    <row r="166" spans="1:13" x14ac:dyDescent="0.2">
      <c r="A166" s="56" t="s">
        <v>246</v>
      </c>
      <c r="B166" s="75">
        <f>'FB adatok rögzítése '!G167</f>
        <v>0</v>
      </c>
      <c r="C166" s="58">
        <f>'FB adatok rögzítése '!B167</f>
        <v>0</v>
      </c>
      <c r="D166" s="68">
        <f>'FB adatok rögzítése '!C167</f>
        <v>0</v>
      </c>
      <c r="E166" s="58">
        <f>'FB adatok rögzítése '!D167</f>
        <v>0</v>
      </c>
      <c r="F166" s="71">
        <f>IF('FB adatok rögzítése '!I167="",0,'FB adatok rögzítése '!I167)</f>
        <v>0</v>
      </c>
      <c r="G166" s="74">
        <f>IF('FB adatok rögzítése '!P167="",0,'FB adatok rögzítése '!P167)</f>
        <v>0</v>
      </c>
      <c r="H166" s="74">
        <f>IF('FB adatok rögzítése '!AI167="",0,'FB adatok rögzítése '!AI167)</f>
        <v>0</v>
      </c>
      <c r="I166" s="74">
        <f>IF('FB adatok rögzítése '!AJ167="",0,'FB adatok rögzítése '!AJ167)</f>
        <v>0</v>
      </c>
      <c r="J166" s="74">
        <f>IF('FB adatok rögzítése '!AK167="",0,'FB adatok rögzítése '!AK167)</f>
        <v>0</v>
      </c>
      <c r="K166" s="71">
        <f>'FB adatok rögzítése '!AC167+'FB adatok rögzítése '!AE167</f>
        <v>0</v>
      </c>
      <c r="L166" s="72" t="str">
        <f>IF(Facebook[[#This Row],[Reach (number)]]=0,"NA",Facebook[[#This Row],[N. of engaged people]]/Facebook[[#This Row],[Reach (number)]])</f>
        <v>NA</v>
      </c>
      <c r="M166" s="66">
        <f>IF('FB adatok rögzítése '!O167="",0,'FB adatok rögzítése '!O167)</f>
        <v>0</v>
      </c>
    </row>
    <row r="167" spans="1:13" x14ac:dyDescent="0.2">
      <c r="A167" s="56" t="s">
        <v>247</v>
      </c>
      <c r="B167" s="75">
        <f>'FB adatok rögzítése '!G168</f>
        <v>0</v>
      </c>
      <c r="C167" s="58">
        <f>'FB adatok rögzítése '!B168</f>
        <v>0</v>
      </c>
      <c r="D167" s="68">
        <f>'FB adatok rögzítése '!C168</f>
        <v>0</v>
      </c>
      <c r="E167" s="58">
        <f>'FB adatok rögzítése '!D168</f>
        <v>0</v>
      </c>
      <c r="F167" s="71">
        <f>IF('FB adatok rögzítése '!I168="",0,'FB adatok rögzítése '!I168)</f>
        <v>0</v>
      </c>
      <c r="G167" s="74">
        <f>IF('FB adatok rögzítése '!P168="",0,'FB adatok rögzítése '!P168)</f>
        <v>0</v>
      </c>
      <c r="H167" s="74">
        <f>IF('FB adatok rögzítése '!AI168="",0,'FB adatok rögzítése '!AI168)</f>
        <v>0</v>
      </c>
      <c r="I167" s="74">
        <f>IF('FB adatok rögzítése '!AJ168="",0,'FB adatok rögzítése '!AJ168)</f>
        <v>0</v>
      </c>
      <c r="J167" s="74">
        <f>IF('FB adatok rögzítése '!AK168="",0,'FB adatok rögzítése '!AK168)</f>
        <v>0</v>
      </c>
      <c r="K167" s="71">
        <f>'FB adatok rögzítése '!AC168+'FB adatok rögzítése '!AE168</f>
        <v>0</v>
      </c>
      <c r="L167" s="72" t="str">
        <f>IF(Facebook[[#This Row],[Reach (number)]]=0,"NA",Facebook[[#This Row],[N. of engaged people]]/Facebook[[#This Row],[Reach (number)]])</f>
        <v>NA</v>
      </c>
      <c r="M167" s="66">
        <f>IF('FB adatok rögzítése '!O168="",0,'FB adatok rögzítése '!O168)</f>
        <v>0</v>
      </c>
    </row>
    <row r="168" spans="1:13" x14ac:dyDescent="0.2">
      <c r="A168" s="56" t="s">
        <v>248</v>
      </c>
      <c r="B168" s="75">
        <f>'FB adatok rögzítése '!G169</f>
        <v>0</v>
      </c>
      <c r="C168" s="58">
        <f>'FB adatok rögzítése '!B169</f>
        <v>0</v>
      </c>
      <c r="D168" s="68">
        <f>'FB adatok rögzítése '!C169</f>
        <v>0</v>
      </c>
      <c r="E168" s="58">
        <f>'FB adatok rögzítése '!D169</f>
        <v>0</v>
      </c>
      <c r="F168" s="71">
        <f>IF('FB adatok rögzítése '!I169="",0,'FB adatok rögzítése '!I169)</f>
        <v>0</v>
      </c>
      <c r="G168" s="74">
        <f>IF('FB adatok rögzítése '!P169="",0,'FB adatok rögzítése '!P169)</f>
        <v>0</v>
      </c>
      <c r="H168" s="74">
        <f>IF('FB adatok rögzítése '!AI169="",0,'FB adatok rögzítése '!AI169)</f>
        <v>0</v>
      </c>
      <c r="I168" s="74">
        <f>IF('FB adatok rögzítése '!AJ169="",0,'FB adatok rögzítése '!AJ169)</f>
        <v>0</v>
      </c>
      <c r="J168" s="74">
        <f>IF('FB adatok rögzítése '!AK169="",0,'FB adatok rögzítése '!AK169)</f>
        <v>0</v>
      </c>
      <c r="K168" s="71">
        <f>'FB adatok rögzítése '!AC169+'FB adatok rögzítése '!AE169</f>
        <v>0</v>
      </c>
      <c r="L168" s="72" t="str">
        <f>IF(Facebook[[#This Row],[Reach (number)]]=0,"NA",Facebook[[#This Row],[N. of engaged people]]/Facebook[[#This Row],[Reach (number)]])</f>
        <v>NA</v>
      </c>
      <c r="M168" s="66">
        <f>IF('FB adatok rögzítése '!O169="",0,'FB adatok rögzítése '!O169)</f>
        <v>0</v>
      </c>
    </row>
    <row r="169" spans="1:13" x14ac:dyDescent="0.2">
      <c r="A169" s="56" t="s">
        <v>249</v>
      </c>
      <c r="B169" s="75">
        <f>'FB adatok rögzítése '!G170</f>
        <v>0</v>
      </c>
      <c r="C169" s="58">
        <f>'FB adatok rögzítése '!B170</f>
        <v>0</v>
      </c>
      <c r="D169" s="68">
        <f>'FB adatok rögzítése '!C170</f>
        <v>0</v>
      </c>
      <c r="E169" s="58">
        <f>'FB adatok rögzítése '!D170</f>
        <v>0</v>
      </c>
      <c r="F169" s="71">
        <f>IF('FB adatok rögzítése '!I170="",0,'FB adatok rögzítése '!I170)</f>
        <v>0</v>
      </c>
      <c r="G169" s="74">
        <f>IF('FB adatok rögzítése '!P170="",0,'FB adatok rögzítése '!P170)</f>
        <v>0</v>
      </c>
      <c r="H169" s="74">
        <f>IF('FB adatok rögzítése '!AI170="",0,'FB adatok rögzítése '!AI170)</f>
        <v>0</v>
      </c>
      <c r="I169" s="74">
        <f>IF('FB adatok rögzítése '!AJ170="",0,'FB adatok rögzítése '!AJ170)</f>
        <v>0</v>
      </c>
      <c r="J169" s="74">
        <f>IF('FB adatok rögzítése '!AK170="",0,'FB adatok rögzítése '!AK170)</f>
        <v>0</v>
      </c>
      <c r="K169" s="71">
        <f>'FB adatok rögzítése '!AC170+'FB adatok rögzítése '!AE170</f>
        <v>0</v>
      </c>
      <c r="L169" s="72" t="str">
        <f>IF(Facebook[[#This Row],[Reach (number)]]=0,"NA",Facebook[[#This Row],[N. of engaged people]]/Facebook[[#This Row],[Reach (number)]])</f>
        <v>NA</v>
      </c>
      <c r="M169" s="66">
        <f>IF('FB adatok rögzítése '!O170="",0,'FB adatok rögzítése '!O170)</f>
        <v>0</v>
      </c>
    </row>
    <row r="170" spans="1:13" x14ac:dyDescent="0.2">
      <c r="A170" s="56" t="s">
        <v>250</v>
      </c>
      <c r="B170" s="75">
        <f>'FB adatok rögzítése '!G171</f>
        <v>0</v>
      </c>
      <c r="C170" s="58">
        <f>'FB adatok rögzítése '!B171</f>
        <v>0</v>
      </c>
      <c r="D170" s="68">
        <f>'FB adatok rögzítése '!C171</f>
        <v>0</v>
      </c>
      <c r="E170" s="58">
        <f>'FB adatok rögzítése '!D171</f>
        <v>0</v>
      </c>
      <c r="F170" s="71">
        <f>IF('FB adatok rögzítése '!I171="",0,'FB adatok rögzítése '!I171)</f>
        <v>0</v>
      </c>
      <c r="G170" s="74">
        <f>IF('FB adatok rögzítése '!P171="",0,'FB adatok rögzítése '!P171)</f>
        <v>0</v>
      </c>
      <c r="H170" s="74">
        <f>IF('FB adatok rögzítése '!AI171="",0,'FB adatok rögzítése '!AI171)</f>
        <v>0</v>
      </c>
      <c r="I170" s="74">
        <f>IF('FB adatok rögzítése '!AJ171="",0,'FB adatok rögzítése '!AJ171)</f>
        <v>0</v>
      </c>
      <c r="J170" s="74">
        <f>IF('FB adatok rögzítése '!AK171="",0,'FB adatok rögzítése '!AK171)</f>
        <v>0</v>
      </c>
      <c r="K170" s="71">
        <f>'FB adatok rögzítése '!AC171+'FB adatok rögzítése '!AE171</f>
        <v>0</v>
      </c>
      <c r="L170" s="72" t="str">
        <f>IF(Facebook[[#This Row],[Reach (number)]]=0,"NA",Facebook[[#This Row],[N. of engaged people]]/Facebook[[#This Row],[Reach (number)]])</f>
        <v>NA</v>
      </c>
      <c r="M170" s="66">
        <f>IF('FB adatok rögzítése '!O171="",0,'FB adatok rögzítése '!O171)</f>
        <v>0</v>
      </c>
    </row>
    <row r="171" spans="1:13" x14ac:dyDescent="0.2">
      <c r="A171" s="56" t="s">
        <v>251</v>
      </c>
      <c r="B171" s="75">
        <f>'FB adatok rögzítése '!G172</f>
        <v>0</v>
      </c>
      <c r="C171" s="58">
        <f>'FB adatok rögzítése '!B172</f>
        <v>0</v>
      </c>
      <c r="D171" s="68">
        <f>'FB adatok rögzítése '!C172</f>
        <v>0</v>
      </c>
      <c r="E171" s="58">
        <f>'FB adatok rögzítése '!D172</f>
        <v>0</v>
      </c>
      <c r="F171" s="71">
        <f>IF('FB adatok rögzítése '!I172="",0,'FB adatok rögzítése '!I172)</f>
        <v>0</v>
      </c>
      <c r="G171" s="74">
        <f>IF('FB adatok rögzítése '!P172="",0,'FB adatok rögzítése '!P172)</f>
        <v>0</v>
      </c>
      <c r="H171" s="74">
        <f>IF('FB adatok rögzítése '!AI172="",0,'FB adatok rögzítése '!AI172)</f>
        <v>0</v>
      </c>
      <c r="I171" s="74">
        <f>IF('FB adatok rögzítése '!AJ172="",0,'FB adatok rögzítése '!AJ172)</f>
        <v>0</v>
      </c>
      <c r="J171" s="74">
        <f>IF('FB adatok rögzítése '!AK172="",0,'FB adatok rögzítése '!AK172)</f>
        <v>0</v>
      </c>
      <c r="K171" s="71">
        <f>'FB adatok rögzítése '!AC172+'FB adatok rögzítése '!AE172</f>
        <v>0</v>
      </c>
      <c r="L171" s="72" t="str">
        <f>IF(Facebook[[#This Row],[Reach (number)]]=0,"NA",Facebook[[#This Row],[N. of engaged people]]/Facebook[[#This Row],[Reach (number)]])</f>
        <v>NA</v>
      </c>
      <c r="M171" s="66">
        <f>IF('FB adatok rögzítése '!O172="",0,'FB adatok rögzítése '!O172)</f>
        <v>0</v>
      </c>
    </row>
    <row r="172" spans="1:13" x14ac:dyDescent="0.2">
      <c r="A172" s="56" t="s">
        <v>252</v>
      </c>
      <c r="B172" s="75">
        <f>'FB adatok rögzítése '!G173</f>
        <v>0</v>
      </c>
      <c r="C172" s="58">
        <f>'FB adatok rögzítése '!B173</f>
        <v>0</v>
      </c>
      <c r="D172" s="68">
        <f>'FB adatok rögzítése '!C173</f>
        <v>0</v>
      </c>
      <c r="E172" s="58">
        <f>'FB adatok rögzítése '!D173</f>
        <v>0</v>
      </c>
      <c r="F172" s="71">
        <f>IF('FB adatok rögzítése '!I173="",0,'FB adatok rögzítése '!I173)</f>
        <v>0</v>
      </c>
      <c r="G172" s="74">
        <f>IF('FB adatok rögzítése '!P173="",0,'FB adatok rögzítése '!P173)</f>
        <v>0</v>
      </c>
      <c r="H172" s="74">
        <f>IF('FB adatok rögzítése '!AI173="",0,'FB adatok rögzítése '!AI173)</f>
        <v>0</v>
      </c>
      <c r="I172" s="74">
        <f>IF('FB adatok rögzítése '!AJ173="",0,'FB adatok rögzítése '!AJ173)</f>
        <v>0</v>
      </c>
      <c r="J172" s="74">
        <f>IF('FB adatok rögzítése '!AK173="",0,'FB adatok rögzítése '!AK173)</f>
        <v>0</v>
      </c>
      <c r="K172" s="71">
        <f>'FB adatok rögzítése '!AC173+'FB adatok rögzítése '!AE173</f>
        <v>0</v>
      </c>
      <c r="L172" s="72" t="str">
        <f>IF(Facebook[[#This Row],[Reach (number)]]=0,"NA",Facebook[[#This Row],[N. of engaged people]]/Facebook[[#This Row],[Reach (number)]])</f>
        <v>NA</v>
      </c>
      <c r="M172" s="66">
        <f>IF('FB adatok rögzítése '!O173="",0,'FB adatok rögzítése '!O173)</f>
        <v>0</v>
      </c>
    </row>
    <row r="173" spans="1:13" x14ac:dyDescent="0.2">
      <c r="A173" s="56" t="s">
        <v>253</v>
      </c>
      <c r="B173" s="75">
        <f>'FB adatok rögzítése '!G174</f>
        <v>0</v>
      </c>
      <c r="C173" s="58">
        <f>'FB adatok rögzítése '!B174</f>
        <v>0</v>
      </c>
      <c r="D173" s="68">
        <f>'FB adatok rögzítése '!C174</f>
        <v>0</v>
      </c>
      <c r="E173" s="58">
        <f>'FB adatok rögzítése '!D174</f>
        <v>0</v>
      </c>
      <c r="F173" s="71">
        <f>IF('FB adatok rögzítése '!I174="",0,'FB adatok rögzítése '!I174)</f>
        <v>0</v>
      </c>
      <c r="G173" s="74">
        <f>IF('FB adatok rögzítése '!P174="",0,'FB adatok rögzítése '!P174)</f>
        <v>0</v>
      </c>
      <c r="H173" s="74">
        <f>IF('FB adatok rögzítése '!AI174="",0,'FB adatok rögzítése '!AI174)</f>
        <v>0</v>
      </c>
      <c r="I173" s="74">
        <f>IF('FB adatok rögzítése '!AJ174="",0,'FB adatok rögzítése '!AJ174)</f>
        <v>0</v>
      </c>
      <c r="J173" s="74">
        <f>IF('FB adatok rögzítése '!AK174="",0,'FB adatok rögzítése '!AK174)</f>
        <v>0</v>
      </c>
      <c r="K173" s="71">
        <f>'FB adatok rögzítése '!AC174+'FB adatok rögzítése '!AE174</f>
        <v>0</v>
      </c>
      <c r="L173" s="72" t="str">
        <f>IF(Facebook[[#This Row],[Reach (number)]]=0,"NA",Facebook[[#This Row],[N. of engaged people]]/Facebook[[#This Row],[Reach (number)]])</f>
        <v>NA</v>
      </c>
      <c r="M173" s="66">
        <f>IF('FB adatok rögzítése '!O174="",0,'FB adatok rögzítése '!O174)</f>
        <v>0</v>
      </c>
    </row>
    <row r="174" spans="1:13" x14ac:dyDescent="0.2">
      <c r="A174" s="56" t="s">
        <v>254</v>
      </c>
      <c r="B174" s="75">
        <f>'FB adatok rögzítése '!G175</f>
        <v>0</v>
      </c>
      <c r="C174" s="58">
        <f>'FB adatok rögzítése '!B175</f>
        <v>0</v>
      </c>
      <c r="D174" s="68">
        <f>'FB adatok rögzítése '!C175</f>
        <v>0</v>
      </c>
      <c r="E174" s="58">
        <f>'FB adatok rögzítése '!D175</f>
        <v>0</v>
      </c>
      <c r="F174" s="71">
        <f>IF('FB adatok rögzítése '!I175="",0,'FB adatok rögzítése '!I175)</f>
        <v>0</v>
      </c>
      <c r="G174" s="74">
        <f>IF('FB adatok rögzítése '!P175="",0,'FB adatok rögzítése '!P175)</f>
        <v>0</v>
      </c>
      <c r="H174" s="74">
        <f>IF('FB adatok rögzítése '!AI175="",0,'FB adatok rögzítése '!AI175)</f>
        <v>0</v>
      </c>
      <c r="I174" s="74">
        <f>IF('FB adatok rögzítése '!AJ175="",0,'FB adatok rögzítése '!AJ175)</f>
        <v>0</v>
      </c>
      <c r="J174" s="74">
        <f>IF('FB adatok rögzítése '!AK175="",0,'FB adatok rögzítése '!AK175)</f>
        <v>0</v>
      </c>
      <c r="K174" s="71">
        <f>'FB adatok rögzítése '!AC175+'FB adatok rögzítése '!AE175</f>
        <v>0</v>
      </c>
      <c r="L174" s="72" t="str">
        <f>IF(Facebook[[#This Row],[Reach (number)]]=0,"NA",Facebook[[#This Row],[N. of engaged people]]/Facebook[[#This Row],[Reach (number)]])</f>
        <v>NA</v>
      </c>
      <c r="M174" s="66">
        <f>IF('FB adatok rögzítése '!O175="",0,'FB adatok rögzítése '!O175)</f>
        <v>0</v>
      </c>
    </row>
    <row r="175" spans="1:13" x14ac:dyDescent="0.2">
      <c r="A175" s="56" t="s">
        <v>255</v>
      </c>
      <c r="B175" s="75">
        <f>'FB adatok rögzítése '!G176</f>
        <v>0</v>
      </c>
      <c r="C175" s="58">
        <f>'FB adatok rögzítése '!B176</f>
        <v>0</v>
      </c>
      <c r="D175" s="68">
        <f>'FB adatok rögzítése '!C176</f>
        <v>0</v>
      </c>
      <c r="E175" s="58">
        <f>'FB adatok rögzítése '!D176</f>
        <v>0</v>
      </c>
      <c r="F175" s="71">
        <f>IF('FB adatok rögzítése '!I176="",0,'FB adatok rögzítése '!I176)</f>
        <v>0</v>
      </c>
      <c r="G175" s="74">
        <f>IF('FB adatok rögzítése '!P176="",0,'FB adatok rögzítése '!P176)</f>
        <v>0</v>
      </c>
      <c r="H175" s="74">
        <f>IF('FB adatok rögzítése '!AI176="",0,'FB adatok rögzítése '!AI176)</f>
        <v>0</v>
      </c>
      <c r="I175" s="74">
        <f>IF('FB adatok rögzítése '!AJ176="",0,'FB adatok rögzítése '!AJ176)</f>
        <v>0</v>
      </c>
      <c r="J175" s="74">
        <f>IF('FB adatok rögzítése '!AK176="",0,'FB adatok rögzítése '!AK176)</f>
        <v>0</v>
      </c>
      <c r="K175" s="71">
        <f>'FB adatok rögzítése '!AC176+'FB adatok rögzítése '!AE176</f>
        <v>0</v>
      </c>
      <c r="L175" s="72" t="str">
        <f>IF(Facebook[[#This Row],[Reach (number)]]=0,"NA",Facebook[[#This Row],[N. of engaged people]]/Facebook[[#This Row],[Reach (number)]])</f>
        <v>NA</v>
      </c>
      <c r="M175" s="66">
        <f>IF('FB adatok rögzítése '!O176="",0,'FB adatok rögzítése '!O176)</f>
        <v>0</v>
      </c>
    </row>
    <row r="176" spans="1:13" x14ac:dyDescent="0.2">
      <c r="A176" s="56" t="s">
        <v>256</v>
      </c>
      <c r="B176" s="75">
        <f>'FB adatok rögzítése '!G177</f>
        <v>0</v>
      </c>
      <c r="C176" s="58">
        <f>'FB adatok rögzítése '!B177</f>
        <v>0</v>
      </c>
      <c r="D176" s="68">
        <f>'FB adatok rögzítése '!C177</f>
        <v>0</v>
      </c>
      <c r="E176" s="58">
        <f>'FB adatok rögzítése '!D177</f>
        <v>0</v>
      </c>
      <c r="F176" s="71">
        <f>IF('FB adatok rögzítése '!I177="",0,'FB adatok rögzítése '!I177)</f>
        <v>0</v>
      </c>
      <c r="G176" s="74">
        <f>IF('FB adatok rögzítése '!P177="",0,'FB adatok rögzítése '!P177)</f>
        <v>0</v>
      </c>
      <c r="H176" s="74">
        <f>IF('FB adatok rögzítése '!AI177="",0,'FB adatok rögzítése '!AI177)</f>
        <v>0</v>
      </c>
      <c r="I176" s="74">
        <f>IF('FB adatok rögzítése '!AJ177="",0,'FB adatok rögzítése '!AJ177)</f>
        <v>0</v>
      </c>
      <c r="J176" s="74">
        <f>IF('FB adatok rögzítése '!AK177="",0,'FB adatok rögzítése '!AK177)</f>
        <v>0</v>
      </c>
      <c r="K176" s="71">
        <f>'FB adatok rögzítése '!AC177+'FB adatok rögzítése '!AE177</f>
        <v>0</v>
      </c>
      <c r="L176" s="72" t="str">
        <f>IF(Facebook[[#This Row],[Reach (number)]]=0,"NA",Facebook[[#This Row],[N. of engaged people]]/Facebook[[#This Row],[Reach (number)]])</f>
        <v>NA</v>
      </c>
      <c r="M176" s="66">
        <f>IF('FB adatok rögzítése '!O177="",0,'FB adatok rögzítése '!O177)</f>
        <v>0</v>
      </c>
    </row>
    <row r="177" spans="1:13" x14ac:dyDescent="0.2">
      <c r="A177" s="56" t="s">
        <v>257</v>
      </c>
      <c r="B177" s="75">
        <f>'FB adatok rögzítése '!G178</f>
        <v>0</v>
      </c>
      <c r="C177" s="58">
        <f>'FB adatok rögzítése '!B178</f>
        <v>0</v>
      </c>
      <c r="D177" s="68">
        <f>'FB adatok rögzítése '!C178</f>
        <v>0</v>
      </c>
      <c r="E177" s="58">
        <f>'FB adatok rögzítése '!D178</f>
        <v>0</v>
      </c>
      <c r="F177" s="71">
        <f>IF('FB adatok rögzítése '!I178="",0,'FB adatok rögzítése '!I178)</f>
        <v>0</v>
      </c>
      <c r="G177" s="74">
        <f>IF('FB adatok rögzítése '!P178="",0,'FB adatok rögzítése '!P178)</f>
        <v>0</v>
      </c>
      <c r="H177" s="74">
        <f>IF('FB adatok rögzítése '!AI178="",0,'FB adatok rögzítése '!AI178)</f>
        <v>0</v>
      </c>
      <c r="I177" s="74">
        <f>IF('FB adatok rögzítése '!AJ178="",0,'FB adatok rögzítése '!AJ178)</f>
        <v>0</v>
      </c>
      <c r="J177" s="74">
        <f>IF('FB adatok rögzítése '!AK178="",0,'FB adatok rögzítése '!AK178)</f>
        <v>0</v>
      </c>
      <c r="K177" s="71">
        <f>'FB adatok rögzítése '!AC178+'FB adatok rögzítése '!AE178</f>
        <v>0</v>
      </c>
      <c r="L177" s="72" t="str">
        <f>IF(Facebook[[#This Row],[Reach (number)]]=0,"NA",Facebook[[#This Row],[N. of engaged people]]/Facebook[[#This Row],[Reach (number)]])</f>
        <v>NA</v>
      </c>
      <c r="M177" s="66">
        <f>IF('FB adatok rögzítése '!O178="",0,'FB adatok rögzítése '!O178)</f>
        <v>0</v>
      </c>
    </row>
    <row r="178" spans="1:13" x14ac:dyDescent="0.2">
      <c r="A178" s="56" t="s">
        <v>258</v>
      </c>
      <c r="B178" s="75">
        <f>'FB adatok rögzítése '!G179</f>
        <v>0</v>
      </c>
      <c r="C178" s="58">
        <f>'FB adatok rögzítése '!B179</f>
        <v>0</v>
      </c>
      <c r="D178" s="68">
        <f>'FB adatok rögzítése '!C179</f>
        <v>0</v>
      </c>
      <c r="E178" s="58">
        <f>'FB adatok rögzítése '!D179</f>
        <v>0</v>
      </c>
      <c r="F178" s="71">
        <f>IF('FB adatok rögzítése '!I179="",0,'FB adatok rögzítése '!I179)</f>
        <v>0</v>
      </c>
      <c r="G178" s="74">
        <f>IF('FB adatok rögzítése '!P179="",0,'FB adatok rögzítése '!P179)</f>
        <v>0</v>
      </c>
      <c r="H178" s="74">
        <f>IF('FB adatok rögzítése '!AI179="",0,'FB adatok rögzítése '!AI179)</f>
        <v>0</v>
      </c>
      <c r="I178" s="74">
        <f>IF('FB adatok rögzítése '!AJ179="",0,'FB adatok rögzítése '!AJ179)</f>
        <v>0</v>
      </c>
      <c r="J178" s="74">
        <f>IF('FB adatok rögzítése '!AK179="",0,'FB adatok rögzítése '!AK179)</f>
        <v>0</v>
      </c>
      <c r="K178" s="71">
        <f>'FB adatok rögzítése '!AC179+'FB adatok rögzítése '!AE179</f>
        <v>0</v>
      </c>
      <c r="L178" s="72" t="str">
        <f>IF(Facebook[[#This Row],[Reach (number)]]=0,"NA",Facebook[[#This Row],[N. of engaged people]]/Facebook[[#This Row],[Reach (number)]])</f>
        <v>NA</v>
      </c>
      <c r="M178" s="66">
        <f>IF('FB adatok rögzítése '!O179="",0,'FB adatok rögzítése '!O179)</f>
        <v>0</v>
      </c>
    </row>
    <row r="179" spans="1:13" x14ac:dyDescent="0.2">
      <c r="A179" s="56" t="s">
        <v>259</v>
      </c>
      <c r="B179" s="75">
        <f>'FB adatok rögzítése '!G180</f>
        <v>0</v>
      </c>
      <c r="C179" s="58">
        <f>'FB adatok rögzítése '!B180</f>
        <v>0</v>
      </c>
      <c r="D179" s="68">
        <f>'FB adatok rögzítése '!C180</f>
        <v>0</v>
      </c>
      <c r="E179" s="58">
        <f>'FB adatok rögzítése '!D180</f>
        <v>0</v>
      </c>
      <c r="F179" s="71">
        <f>IF('FB adatok rögzítése '!I180="",0,'FB adatok rögzítése '!I180)</f>
        <v>0</v>
      </c>
      <c r="G179" s="74">
        <f>IF('FB adatok rögzítése '!P180="",0,'FB adatok rögzítése '!P180)</f>
        <v>0</v>
      </c>
      <c r="H179" s="74">
        <f>IF('FB adatok rögzítése '!AI180="",0,'FB adatok rögzítése '!AI180)</f>
        <v>0</v>
      </c>
      <c r="I179" s="74">
        <f>IF('FB adatok rögzítése '!AJ180="",0,'FB adatok rögzítése '!AJ180)</f>
        <v>0</v>
      </c>
      <c r="J179" s="74">
        <f>IF('FB adatok rögzítése '!AK180="",0,'FB adatok rögzítése '!AK180)</f>
        <v>0</v>
      </c>
      <c r="K179" s="71">
        <f>'FB adatok rögzítése '!AC180+'FB adatok rögzítése '!AE180</f>
        <v>0</v>
      </c>
      <c r="L179" s="72" t="str">
        <f>IF(Facebook[[#This Row],[Reach (number)]]=0,"NA",Facebook[[#This Row],[N. of engaged people]]/Facebook[[#This Row],[Reach (number)]])</f>
        <v>NA</v>
      </c>
      <c r="M179" s="66">
        <f>IF('FB adatok rögzítése '!O180="",0,'FB adatok rögzítése '!O180)</f>
        <v>0</v>
      </c>
    </row>
    <row r="180" spans="1:13" x14ac:dyDescent="0.2">
      <c r="A180" s="56" t="s">
        <v>260</v>
      </c>
      <c r="B180" s="75">
        <f>'FB adatok rögzítése '!G181</f>
        <v>0</v>
      </c>
      <c r="C180" s="58">
        <f>'FB adatok rögzítése '!B181</f>
        <v>0</v>
      </c>
      <c r="D180" s="68">
        <f>'FB adatok rögzítése '!C181</f>
        <v>0</v>
      </c>
      <c r="E180" s="58">
        <f>'FB adatok rögzítése '!D181</f>
        <v>0</v>
      </c>
      <c r="F180" s="71">
        <f>IF('FB adatok rögzítése '!I181="",0,'FB adatok rögzítése '!I181)</f>
        <v>0</v>
      </c>
      <c r="G180" s="74">
        <f>IF('FB adatok rögzítése '!P181="",0,'FB adatok rögzítése '!P181)</f>
        <v>0</v>
      </c>
      <c r="H180" s="74">
        <f>IF('FB adatok rögzítése '!AI181="",0,'FB adatok rögzítése '!AI181)</f>
        <v>0</v>
      </c>
      <c r="I180" s="74">
        <f>IF('FB adatok rögzítése '!AJ181="",0,'FB adatok rögzítése '!AJ181)</f>
        <v>0</v>
      </c>
      <c r="J180" s="74">
        <f>IF('FB adatok rögzítése '!AK181="",0,'FB adatok rögzítése '!AK181)</f>
        <v>0</v>
      </c>
      <c r="K180" s="71">
        <f>'FB adatok rögzítése '!AC181+'FB adatok rögzítése '!AE181</f>
        <v>0</v>
      </c>
      <c r="L180" s="72" t="str">
        <f>IF(Facebook[[#This Row],[Reach (number)]]=0,"NA",Facebook[[#This Row],[N. of engaged people]]/Facebook[[#This Row],[Reach (number)]])</f>
        <v>NA</v>
      </c>
      <c r="M180" s="66">
        <f>IF('FB adatok rögzítése '!O181="",0,'FB adatok rögzítése '!O181)</f>
        <v>0</v>
      </c>
    </row>
    <row r="181" spans="1:13" x14ac:dyDescent="0.2">
      <c r="A181" s="56" t="s">
        <v>261</v>
      </c>
      <c r="B181" s="75">
        <f>'FB adatok rögzítése '!G182</f>
        <v>0</v>
      </c>
      <c r="C181" s="58">
        <f>'FB adatok rögzítése '!B182</f>
        <v>0</v>
      </c>
      <c r="D181" s="68">
        <f>'FB adatok rögzítése '!C182</f>
        <v>0</v>
      </c>
      <c r="E181" s="58">
        <f>'FB adatok rögzítése '!D182</f>
        <v>0</v>
      </c>
      <c r="F181" s="71">
        <f>IF('FB adatok rögzítése '!I182="",0,'FB adatok rögzítése '!I182)</f>
        <v>0</v>
      </c>
      <c r="G181" s="74">
        <f>IF('FB adatok rögzítése '!P182="",0,'FB adatok rögzítése '!P182)</f>
        <v>0</v>
      </c>
      <c r="H181" s="74">
        <f>IF('FB adatok rögzítése '!AI182="",0,'FB adatok rögzítése '!AI182)</f>
        <v>0</v>
      </c>
      <c r="I181" s="74">
        <f>IF('FB adatok rögzítése '!AJ182="",0,'FB adatok rögzítése '!AJ182)</f>
        <v>0</v>
      </c>
      <c r="J181" s="74">
        <f>IF('FB adatok rögzítése '!AK182="",0,'FB adatok rögzítése '!AK182)</f>
        <v>0</v>
      </c>
      <c r="K181" s="71">
        <f>'FB adatok rögzítése '!AC182+'FB adatok rögzítése '!AE182</f>
        <v>0</v>
      </c>
      <c r="L181" s="72" t="str">
        <f>IF(Facebook[[#This Row],[Reach (number)]]=0,"NA",Facebook[[#This Row],[N. of engaged people]]/Facebook[[#This Row],[Reach (number)]])</f>
        <v>NA</v>
      </c>
      <c r="M181" s="66">
        <f>IF('FB adatok rögzítése '!O182="",0,'FB adatok rögzítése '!O182)</f>
        <v>0</v>
      </c>
    </row>
    <row r="182" spans="1:13" x14ac:dyDescent="0.2">
      <c r="A182" s="56" t="s">
        <v>262</v>
      </c>
      <c r="B182" s="75">
        <f>'FB adatok rögzítése '!G183</f>
        <v>0</v>
      </c>
      <c r="C182" s="58">
        <f>'FB adatok rögzítése '!B183</f>
        <v>0</v>
      </c>
      <c r="D182" s="68">
        <f>'FB adatok rögzítése '!C183</f>
        <v>0</v>
      </c>
      <c r="E182" s="58">
        <f>'FB adatok rögzítése '!D183</f>
        <v>0</v>
      </c>
      <c r="F182" s="71">
        <f>IF('FB adatok rögzítése '!I183="",0,'FB adatok rögzítése '!I183)</f>
        <v>0</v>
      </c>
      <c r="G182" s="74">
        <f>IF('FB adatok rögzítése '!P183="",0,'FB adatok rögzítése '!P183)</f>
        <v>0</v>
      </c>
      <c r="H182" s="74">
        <f>IF('FB adatok rögzítése '!AI183="",0,'FB adatok rögzítése '!AI183)</f>
        <v>0</v>
      </c>
      <c r="I182" s="74">
        <f>IF('FB adatok rögzítése '!AJ183="",0,'FB adatok rögzítése '!AJ183)</f>
        <v>0</v>
      </c>
      <c r="J182" s="74">
        <f>IF('FB adatok rögzítése '!AK183="",0,'FB adatok rögzítése '!AK183)</f>
        <v>0</v>
      </c>
      <c r="K182" s="71">
        <f>'FB adatok rögzítése '!AC183+'FB adatok rögzítése '!AE183</f>
        <v>0</v>
      </c>
      <c r="L182" s="72" t="str">
        <f>IF(Facebook[[#This Row],[Reach (number)]]=0,"NA",Facebook[[#This Row],[N. of engaged people]]/Facebook[[#This Row],[Reach (number)]])</f>
        <v>NA</v>
      </c>
      <c r="M182" s="66">
        <f>IF('FB adatok rögzítése '!O183="",0,'FB adatok rögzítése '!O183)</f>
        <v>0</v>
      </c>
    </row>
    <row r="183" spans="1:13" x14ac:dyDescent="0.2">
      <c r="A183" s="56" t="s">
        <v>263</v>
      </c>
      <c r="B183" s="75">
        <f>'FB adatok rögzítése '!G184</f>
        <v>0</v>
      </c>
      <c r="C183" s="58">
        <f>'FB adatok rögzítése '!B184</f>
        <v>0</v>
      </c>
      <c r="D183" s="68">
        <f>'FB adatok rögzítése '!C184</f>
        <v>0</v>
      </c>
      <c r="E183" s="58">
        <f>'FB adatok rögzítése '!D184</f>
        <v>0</v>
      </c>
      <c r="F183" s="71">
        <f>IF('FB adatok rögzítése '!I184="",0,'FB adatok rögzítése '!I184)</f>
        <v>0</v>
      </c>
      <c r="G183" s="74">
        <f>IF('FB adatok rögzítése '!P184="",0,'FB adatok rögzítése '!P184)</f>
        <v>0</v>
      </c>
      <c r="H183" s="74">
        <f>IF('FB adatok rögzítése '!AI184="",0,'FB adatok rögzítése '!AI184)</f>
        <v>0</v>
      </c>
      <c r="I183" s="74">
        <f>IF('FB adatok rögzítése '!AJ184="",0,'FB adatok rögzítése '!AJ184)</f>
        <v>0</v>
      </c>
      <c r="J183" s="74">
        <f>IF('FB adatok rögzítése '!AK184="",0,'FB adatok rögzítése '!AK184)</f>
        <v>0</v>
      </c>
      <c r="K183" s="71">
        <f>'FB adatok rögzítése '!AC184+'FB adatok rögzítése '!AE184</f>
        <v>0</v>
      </c>
      <c r="L183" s="72" t="str">
        <f>IF(Facebook[[#This Row],[Reach (number)]]=0,"NA",Facebook[[#This Row],[N. of engaged people]]/Facebook[[#This Row],[Reach (number)]])</f>
        <v>NA</v>
      </c>
      <c r="M183" s="66">
        <f>IF('FB adatok rögzítése '!O184="",0,'FB adatok rögzítése '!O184)</f>
        <v>0</v>
      </c>
    </row>
    <row r="184" spans="1:13" x14ac:dyDescent="0.2">
      <c r="A184" s="56" t="s">
        <v>264</v>
      </c>
      <c r="B184" s="75">
        <f>'FB adatok rögzítése '!G185</f>
        <v>0</v>
      </c>
      <c r="C184" s="58">
        <f>'FB adatok rögzítése '!B185</f>
        <v>0</v>
      </c>
      <c r="D184" s="68">
        <f>'FB adatok rögzítése '!C185</f>
        <v>0</v>
      </c>
      <c r="E184" s="58">
        <f>'FB adatok rögzítése '!D185</f>
        <v>0</v>
      </c>
      <c r="F184" s="71">
        <f>IF('FB adatok rögzítése '!I185="",0,'FB adatok rögzítése '!I185)</f>
        <v>0</v>
      </c>
      <c r="G184" s="74">
        <f>IF('FB adatok rögzítése '!P185="",0,'FB adatok rögzítése '!P185)</f>
        <v>0</v>
      </c>
      <c r="H184" s="74">
        <f>IF('FB adatok rögzítése '!AI185="",0,'FB adatok rögzítése '!AI185)</f>
        <v>0</v>
      </c>
      <c r="I184" s="74">
        <f>IF('FB adatok rögzítése '!AJ185="",0,'FB adatok rögzítése '!AJ185)</f>
        <v>0</v>
      </c>
      <c r="J184" s="74">
        <f>IF('FB adatok rögzítése '!AK185="",0,'FB adatok rögzítése '!AK185)</f>
        <v>0</v>
      </c>
      <c r="K184" s="71">
        <f>'FB adatok rögzítése '!AC185+'FB adatok rögzítése '!AE185</f>
        <v>0</v>
      </c>
      <c r="L184" s="72" t="str">
        <f>IF(Facebook[[#This Row],[Reach (number)]]=0,"NA",Facebook[[#This Row],[N. of engaged people]]/Facebook[[#This Row],[Reach (number)]])</f>
        <v>NA</v>
      </c>
      <c r="M184" s="66">
        <f>IF('FB adatok rögzítése '!O185="",0,'FB adatok rögzítése '!O185)</f>
        <v>0</v>
      </c>
    </row>
    <row r="185" spans="1:13" x14ac:dyDescent="0.2">
      <c r="A185" s="56" t="s">
        <v>265</v>
      </c>
      <c r="B185" s="75">
        <f>'FB adatok rögzítése '!G186</f>
        <v>0</v>
      </c>
      <c r="C185" s="58">
        <f>'FB adatok rögzítése '!B186</f>
        <v>0</v>
      </c>
      <c r="D185" s="68">
        <f>'FB adatok rögzítése '!C186</f>
        <v>0</v>
      </c>
      <c r="E185" s="58">
        <f>'FB adatok rögzítése '!D186</f>
        <v>0</v>
      </c>
      <c r="F185" s="71">
        <f>IF('FB adatok rögzítése '!I186="",0,'FB adatok rögzítése '!I186)</f>
        <v>0</v>
      </c>
      <c r="G185" s="74">
        <f>IF('FB adatok rögzítése '!P186="",0,'FB adatok rögzítése '!P186)</f>
        <v>0</v>
      </c>
      <c r="H185" s="74">
        <f>IF('FB adatok rögzítése '!AI186="",0,'FB adatok rögzítése '!AI186)</f>
        <v>0</v>
      </c>
      <c r="I185" s="74">
        <f>IF('FB adatok rögzítése '!AJ186="",0,'FB adatok rögzítése '!AJ186)</f>
        <v>0</v>
      </c>
      <c r="J185" s="74">
        <f>IF('FB adatok rögzítése '!AK186="",0,'FB adatok rögzítése '!AK186)</f>
        <v>0</v>
      </c>
      <c r="K185" s="71">
        <f>'FB adatok rögzítése '!AC186+'FB adatok rögzítése '!AE186</f>
        <v>0</v>
      </c>
      <c r="L185" s="72" t="str">
        <f>IF(Facebook[[#This Row],[Reach (number)]]=0,"NA",Facebook[[#This Row],[N. of engaged people]]/Facebook[[#This Row],[Reach (number)]])</f>
        <v>NA</v>
      </c>
      <c r="M185" s="66">
        <f>IF('FB adatok rögzítése '!O186="",0,'FB adatok rögzítése '!O186)</f>
        <v>0</v>
      </c>
    </row>
    <row r="186" spans="1:13" x14ac:dyDescent="0.2">
      <c r="A186" s="56" t="s">
        <v>266</v>
      </c>
      <c r="B186" s="75">
        <f>'FB adatok rögzítése '!G187</f>
        <v>0</v>
      </c>
      <c r="C186" s="58">
        <f>'FB adatok rögzítése '!B187</f>
        <v>0</v>
      </c>
      <c r="D186" s="68">
        <f>'FB adatok rögzítése '!C187</f>
        <v>0</v>
      </c>
      <c r="E186" s="58">
        <f>'FB adatok rögzítése '!D187</f>
        <v>0</v>
      </c>
      <c r="F186" s="71">
        <f>IF('FB adatok rögzítése '!I187="",0,'FB adatok rögzítése '!I187)</f>
        <v>0</v>
      </c>
      <c r="G186" s="74">
        <f>IF('FB adatok rögzítése '!P187="",0,'FB adatok rögzítése '!P187)</f>
        <v>0</v>
      </c>
      <c r="H186" s="74">
        <f>IF('FB adatok rögzítése '!AI187="",0,'FB adatok rögzítése '!AI187)</f>
        <v>0</v>
      </c>
      <c r="I186" s="74">
        <f>IF('FB adatok rögzítése '!AJ187="",0,'FB adatok rögzítése '!AJ187)</f>
        <v>0</v>
      </c>
      <c r="J186" s="74">
        <f>IF('FB adatok rögzítése '!AK187="",0,'FB adatok rögzítése '!AK187)</f>
        <v>0</v>
      </c>
      <c r="K186" s="71">
        <f>'FB adatok rögzítése '!AC187+'FB adatok rögzítése '!AE187</f>
        <v>0</v>
      </c>
      <c r="L186" s="72" t="str">
        <f>IF(Facebook[[#This Row],[Reach (number)]]=0,"NA",Facebook[[#This Row],[N. of engaged people]]/Facebook[[#This Row],[Reach (number)]])</f>
        <v>NA</v>
      </c>
      <c r="M186" s="66">
        <f>IF('FB adatok rögzítése '!O187="",0,'FB adatok rögzítése '!O187)</f>
        <v>0</v>
      </c>
    </row>
    <row r="187" spans="1:13" x14ac:dyDescent="0.2">
      <c r="A187" s="56" t="s">
        <v>267</v>
      </c>
      <c r="B187" s="75">
        <f>'FB adatok rögzítése '!G188</f>
        <v>0</v>
      </c>
      <c r="C187" s="58">
        <f>'FB adatok rögzítése '!B188</f>
        <v>0</v>
      </c>
      <c r="D187" s="68">
        <f>'FB adatok rögzítése '!C188</f>
        <v>0</v>
      </c>
      <c r="E187" s="58">
        <f>'FB adatok rögzítése '!D188</f>
        <v>0</v>
      </c>
      <c r="F187" s="71">
        <f>IF('FB adatok rögzítése '!I188="",0,'FB adatok rögzítése '!I188)</f>
        <v>0</v>
      </c>
      <c r="G187" s="74">
        <f>IF('FB adatok rögzítése '!P188="",0,'FB adatok rögzítése '!P188)</f>
        <v>0</v>
      </c>
      <c r="H187" s="74">
        <f>IF('FB adatok rögzítése '!AI188="",0,'FB adatok rögzítése '!AI188)</f>
        <v>0</v>
      </c>
      <c r="I187" s="74">
        <f>IF('FB adatok rögzítése '!AJ188="",0,'FB adatok rögzítése '!AJ188)</f>
        <v>0</v>
      </c>
      <c r="J187" s="74">
        <f>IF('FB adatok rögzítése '!AK188="",0,'FB adatok rögzítése '!AK188)</f>
        <v>0</v>
      </c>
      <c r="K187" s="71">
        <f>'FB adatok rögzítése '!AC188+'FB adatok rögzítése '!AE188</f>
        <v>0</v>
      </c>
      <c r="L187" s="72" t="str">
        <f>IF(Facebook[[#This Row],[Reach (number)]]=0,"NA",Facebook[[#This Row],[N. of engaged people]]/Facebook[[#This Row],[Reach (number)]])</f>
        <v>NA</v>
      </c>
      <c r="M187" s="66">
        <f>IF('FB adatok rögzítése '!O188="",0,'FB adatok rögzítése '!O188)</f>
        <v>0</v>
      </c>
    </row>
    <row r="188" spans="1:13" x14ac:dyDescent="0.2">
      <c r="A188" s="56" t="s">
        <v>268</v>
      </c>
      <c r="B188" s="75">
        <f>'FB adatok rögzítése '!G189</f>
        <v>0</v>
      </c>
      <c r="C188" s="58">
        <f>'FB adatok rögzítése '!B189</f>
        <v>0</v>
      </c>
      <c r="D188" s="68">
        <f>'FB adatok rögzítése '!C189</f>
        <v>0</v>
      </c>
      <c r="E188" s="58">
        <f>'FB adatok rögzítése '!D189</f>
        <v>0</v>
      </c>
      <c r="F188" s="71">
        <f>IF('FB adatok rögzítése '!I189="",0,'FB adatok rögzítése '!I189)</f>
        <v>0</v>
      </c>
      <c r="G188" s="74">
        <f>IF('FB adatok rögzítése '!P189="",0,'FB adatok rögzítése '!P189)</f>
        <v>0</v>
      </c>
      <c r="H188" s="74">
        <f>IF('FB adatok rögzítése '!AI189="",0,'FB adatok rögzítése '!AI189)</f>
        <v>0</v>
      </c>
      <c r="I188" s="74">
        <f>IF('FB adatok rögzítése '!AJ189="",0,'FB adatok rögzítése '!AJ189)</f>
        <v>0</v>
      </c>
      <c r="J188" s="74">
        <f>IF('FB adatok rögzítése '!AK189="",0,'FB adatok rögzítése '!AK189)</f>
        <v>0</v>
      </c>
      <c r="K188" s="71">
        <f>'FB adatok rögzítése '!AC189+'FB adatok rögzítése '!AE189</f>
        <v>0</v>
      </c>
      <c r="L188" s="72" t="str">
        <f>IF(Facebook[[#This Row],[Reach (number)]]=0,"NA",Facebook[[#This Row],[N. of engaged people]]/Facebook[[#This Row],[Reach (number)]])</f>
        <v>NA</v>
      </c>
      <c r="M188" s="66">
        <f>IF('FB adatok rögzítése '!O189="",0,'FB adatok rögzítése '!O189)</f>
        <v>0</v>
      </c>
    </row>
    <row r="189" spans="1:13" x14ac:dyDescent="0.2">
      <c r="A189" s="56" t="s">
        <v>269</v>
      </c>
      <c r="B189" s="75">
        <f>'FB adatok rögzítése '!G190</f>
        <v>0</v>
      </c>
      <c r="C189" s="58">
        <f>'FB adatok rögzítése '!B190</f>
        <v>0</v>
      </c>
      <c r="D189" s="68">
        <f>'FB adatok rögzítése '!C190</f>
        <v>0</v>
      </c>
      <c r="E189" s="58">
        <f>'FB adatok rögzítése '!D190</f>
        <v>0</v>
      </c>
      <c r="F189" s="71">
        <f>IF('FB adatok rögzítése '!I190="",0,'FB adatok rögzítése '!I190)</f>
        <v>0</v>
      </c>
      <c r="G189" s="74">
        <f>IF('FB adatok rögzítése '!P190="",0,'FB adatok rögzítése '!P190)</f>
        <v>0</v>
      </c>
      <c r="H189" s="74">
        <f>IF('FB adatok rögzítése '!AI190="",0,'FB adatok rögzítése '!AI190)</f>
        <v>0</v>
      </c>
      <c r="I189" s="74">
        <f>IF('FB adatok rögzítése '!AJ190="",0,'FB adatok rögzítése '!AJ190)</f>
        <v>0</v>
      </c>
      <c r="J189" s="74">
        <f>IF('FB adatok rögzítése '!AK190="",0,'FB adatok rögzítése '!AK190)</f>
        <v>0</v>
      </c>
      <c r="K189" s="71">
        <f>'FB adatok rögzítése '!AC190+'FB adatok rögzítése '!AE190</f>
        <v>0</v>
      </c>
      <c r="L189" s="72" t="str">
        <f>IF(Facebook[[#This Row],[Reach (number)]]=0,"NA",Facebook[[#This Row],[N. of engaged people]]/Facebook[[#This Row],[Reach (number)]])</f>
        <v>NA</v>
      </c>
      <c r="M189" s="66">
        <f>IF('FB adatok rögzítése '!O190="",0,'FB adatok rögzítése '!O190)</f>
        <v>0</v>
      </c>
    </row>
    <row r="190" spans="1:13" x14ac:dyDescent="0.2">
      <c r="A190" s="56" t="s">
        <v>270</v>
      </c>
      <c r="B190" s="75">
        <f>'FB adatok rögzítése '!G191</f>
        <v>0</v>
      </c>
      <c r="C190" s="58">
        <f>'FB adatok rögzítése '!B191</f>
        <v>0</v>
      </c>
      <c r="D190" s="68">
        <f>'FB adatok rögzítése '!C191</f>
        <v>0</v>
      </c>
      <c r="E190" s="58">
        <f>'FB adatok rögzítése '!D191</f>
        <v>0</v>
      </c>
      <c r="F190" s="71">
        <f>IF('FB adatok rögzítése '!I191="",0,'FB adatok rögzítése '!I191)</f>
        <v>0</v>
      </c>
      <c r="G190" s="74">
        <f>IF('FB adatok rögzítése '!P191="",0,'FB adatok rögzítése '!P191)</f>
        <v>0</v>
      </c>
      <c r="H190" s="74">
        <f>IF('FB adatok rögzítése '!AI191="",0,'FB adatok rögzítése '!AI191)</f>
        <v>0</v>
      </c>
      <c r="I190" s="74">
        <f>IF('FB adatok rögzítése '!AJ191="",0,'FB adatok rögzítése '!AJ191)</f>
        <v>0</v>
      </c>
      <c r="J190" s="74">
        <f>IF('FB adatok rögzítése '!AK191="",0,'FB adatok rögzítése '!AK191)</f>
        <v>0</v>
      </c>
      <c r="K190" s="71">
        <f>'FB adatok rögzítése '!AC191+'FB adatok rögzítése '!AE191</f>
        <v>0</v>
      </c>
      <c r="L190" s="72" t="str">
        <f>IF(Facebook[[#This Row],[Reach (number)]]=0,"NA",Facebook[[#This Row],[N. of engaged people]]/Facebook[[#This Row],[Reach (number)]])</f>
        <v>NA</v>
      </c>
      <c r="M190" s="66">
        <f>IF('FB adatok rögzítése '!O191="",0,'FB adatok rögzítése '!O191)</f>
        <v>0</v>
      </c>
    </row>
    <row r="191" spans="1:13" x14ac:dyDescent="0.2">
      <c r="A191" s="56" t="s">
        <v>271</v>
      </c>
      <c r="B191" s="75">
        <f>'FB adatok rögzítése '!G192</f>
        <v>0</v>
      </c>
      <c r="C191" s="58">
        <f>'FB adatok rögzítése '!B192</f>
        <v>0</v>
      </c>
      <c r="D191" s="68">
        <f>'FB adatok rögzítése '!C192</f>
        <v>0</v>
      </c>
      <c r="E191" s="58">
        <f>'FB adatok rögzítése '!D192</f>
        <v>0</v>
      </c>
      <c r="F191" s="71">
        <f>IF('FB adatok rögzítése '!I192="",0,'FB adatok rögzítése '!I192)</f>
        <v>0</v>
      </c>
      <c r="G191" s="74">
        <f>IF('FB adatok rögzítése '!P192="",0,'FB adatok rögzítése '!P192)</f>
        <v>0</v>
      </c>
      <c r="H191" s="74">
        <f>IF('FB adatok rögzítése '!AI192="",0,'FB adatok rögzítése '!AI192)</f>
        <v>0</v>
      </c>
      <c r="I191" s="74">
        <f>IF('FB adatok rögzítése '!AJ192="",0,'FB adatok rögzítése '!AJ192)</f>
        <v>0</v>
      </c>
      <c r="J191" s="74">
        <f>IF('FB adatok rögzítése '!AK192="",0,'FB adatok rögzítése '!AK192)</f>
        <v>0</v>
      </c>
      <c r="K191" s="71">
        <f>'FB adatok rögzítése '!AC192+'FB adatok rögzítése '!AE192</f>
        <v>0</v>
      </c>
      <c r="L191" s="72" t="str">
        <f>IF(Facebook[[#This Row],[Reach (number)]]=0,"NA",Facebook[[#This Row],[N. of engaged people]]/Facebook[[#This Row],[Reach (number)]])</f>
        <v>NA</v>
      </c>
      <c r="M191" s="66">
        <f>IF('FB adatok rögzítése '!O192="",0,'FB adatok rögzítése '!O192)</f>
        <v>0</v>
      </c>
    </row>
    <row r="192" spans="1:13" x14ac:dyDescent="0.2">
      <c r="A192" s="56" t="s">
        <v>272</v>
      </c>
      <c r="B192" s="75">
        <f>'FB adatok rögzítése '!G193</f>
        <v>0</v>
      </c>
      <c r="C192" s="58">
        <f>'FB adatok rögzítése '!B193</f>
        <v>0</v>
      </c>
      <c r="D192" s="68">
        <f>'FB adatok rögzítése '!C193</f>
        <v>0</v>
      </c>
      <c r="E192" s="58">
        <f>'FB adatok rögzítése '!D193</f>
        <v>0</v>
      </c>
      <c r="F192" s="71">
        <f>IF('FB adatok rögzítése '!I193="",0,'FB adatok rögzítése '!I193)</f>
        <v>0</v>
      </c>
      <c r="G192" s="74">
        <f>IF('FB adatok rögzítése '!P193="",0,'FB adatok rögzítése '!P193)</f>
        <v>0</v>
      </c>
      <c r="H192" s="74">
        <f>IF('FB adatok rögzítése '!AI193="",0,'FB adatok rögzítése '!AI193)</f>
        <v>0</v>
      </c>
      <c r="I192" s="74">
        <f>IF('FB adatok rögzítése '!AJ193="",0,'FB adatok rögzítése '!AJ193)</f>
        <v>0</v>
      </c>
      <c r="J192" s="74">
        <f>IF('FB adatok rögzítése '!AK193="",0,'FB adatok rögzítése '!AK193)</f>
        <v>0</v>
      </c>
      <c r="K192" s="71">
        <f>'FB adatok rögzítése '!AC193+'FB adatok rögzítése '!AE193</f>
        <v>0</v>
      </c>
      <c r="L192" s="72" t="str">
        <f>IF(Facebook[[#This Row],[Reach (number)]]=0,"NA",Facebook[[#This Row],[N. of engaged people]]/Facebook[[#This Row],[Reach (number)]])</f>
        <v>NA</v>
      </c>
      <c r="M192" s="66">
        <f>IF('FB adatok rögzítése '!O193="",0,'FB adatok rögzítése '!O193)</f>
        <v>0</v>
      </c>
    </row>
    <row r="193" spans="1:13" x14ac:dyDescent="0.2">
      <c r="A193" s="56" t="s">
        <v>273</v>
      </c>
      <c r="B193" s="75">
        <f>'FB adatok rögzítése '!G194</f>
        <v>0</v>
      </c>
      <c r="C193" s="58">
        <f>'FB adatok rögzítése '!B194</f>
        <v>0</v>
      </c>
      <c r="D193" s="68">
        <f>'FB adatok rögzítése '!C194</f>
        <v>0</v>
      </c>
      <c r="E193" s="58">
        <f>'FB adatok rögzítése '!D194</f>
        <v>0</v>
      </c>
      <c r="F193" s="71">
        <f>IF('FB adatok rögzítése '!I194="",0,'FB adatok rögzítése '!I194)</f>
        <v>0</v>
      </c>
      <c r="G193" s="74">
        <f>IF('FB adatok rögzítése '!P194="",0,'FB adatok rögzítése '!P194)</f>
        <v>0</v>
      </c>
      <c r="H193" s="74">
        <f>IF('FB adatok rögzítése '!AI194="",0,'FB adatok rögzítése '!AI194)</f>
        <v>0</v>
      </c>
      <c r="I193" s="74">
        <f>IF('FB adatok rögzítése '!AJ194="",0,'FB adatok rögzítése '!AJ194)</f>
        <v>0</v>
      </c>
      <c r="J193" s="74">
        <f>IF('FB adatok rögzítése '!AK194="",0,'FB adatok rögzítése '!AK194)</f>
        <v>0</v>
      </c>
      <c r="K193" s="71">
        <f>'FB adatok rögzítése '!AC194+'FB adatok rögzítése '!AE194</f>
        <v>0</v>
      </c>
      <c r="L193" s="72" t="str">
        <f>IF(Facebook[[#This Row],[Reach (number)]]=0,"NA",Facebook[[#This Row],[N. of engaged people]]/Facebook[[#This Row],[Reach (number)]])</f>
        <v>NA</v>
      </c>
      <c r="M193" s="66">
        <f>IF('FB adatok rögzítése '!O194="",0,'FB adatok rögzítése '!O194)</f>
        <v>0</v>
      </c>
    </row>
    <row r="194" spans="1:13" x14ac:dyDescent="0.2">
      <c r="A194" s="56" t="s">
        <v>274</v>
      </c>
      <c r="B194" s="75">
        <f>'FB adatok rögzítése '!G195</f>
        <v>0</v>
      </c>
      <c r="C194" s="58">
        <f>'FB adatok rögzítése '!B195</f>
        <v>0</v>
      </c>
      <c r="D194" s="68">
        <f>'FB adatok rögzítése '!C195</f>
        <v>0</v>
      </c>
      <c r="E194" s="58">
        <f>'FB adatok rögzítése '!D195</f>
        <v>0</v>
      </c>
      <c r="F194" s="71">
        <f>IF('FB adatok rögzítése '!I195="",0,'FB adatok rögzítése '!I195)</f>
        <v>0</v>
      </c>
      <c r="G194" s="74">
        <f>IF('FB adatok rögzítése '!P195="",0,'FB adatok rögzítése '!P195)</f>
        <v>0</v>
      </c>
      <c r="H194" s="74">
        <f>IF('FB adatok rögzítése '!AI195="",0,'FB adatok rögzítése '!AI195)</f>
        <v>0</v>
      </c>
      <c r="I194" s="74">
        <f>IF('FB adatok rögzítése '!AJ195="",0,'FB adatok rögzítése '!AJ195)</f>
        <v>0</v>
      </c>
      <c r="J194" s="74">
        <f>IF('FB adatok rögzítése '!AK195="",0,'FB adatok rögzítése '!AK195)</f>
        <v>0</v>
      </c>
      <c r="K194" s="71">
        <f>'FB adatok rögzítése '!AC195+'FB adatok rögzítése '!AE195</f>
        <v>0</v>
      </c>
      <c r="L194" s="72" t="str">
        <f>IF(Facebook[[#This Row],[Reach (number)]]=0,"NA",Facebook[[#This Row],[N. of engaged people]]/Facebook[[#This Row],[Reach (number)]])</f>
        <v>NA</v>
      </c>
      <c r="M194" s="66">
        <f>IF('FB adatok rögzítése '!O195="",0,'FB adatok rögzítése '!O195)</f>
        <v>0</v>
      </c>
    </row>
    <row r="195" spans="1:13" x14ac:dyDescent="0.2">
      <c r="A195" s="56" t="s">
        <v>275</v>
      </c>
      <c r="B195" s="75">
        <f>'FB adatok rögzítése '!G196</f>
        <v>0</v>
      </c>
      <c r="C195" s="58">
        <f>'FB adatok rögzítése '!B196</f>
        <v>0</v>
      </c>
      <c r="D195" s="68">
        <f>'FB adatok rögzítése '!C196</f>
        <v>0</v>
      </c>
      <c r="E195" s="58">
        <f>'FB adatok rögzítése '!D196</f>
        <v>0</v>
      </c>
      <c r="F195" s="71">
        <f>IF('FB adatok rögzítése '!I196="",0,'FB adatok rögzítése '!I196)</f>
        <v>0</v>
      </c>
      <c r="G195" s="74">
        <f>IF('FB adatok rögzítése '!P196="",0,'FB adatok rögzítése '!P196)</f>
        <v>0</v>
      </c>
      <c r="H195" s="74">
        <f>IF('FB adatok rögzítése '!AI196="",0,'FB adatok rögzítése '!AI196)</f>
        <v>0</v>
      </c>
      <c r="I195" s="74">
        <f>IF('FB adatok rögzítése '!AJ196="",0,'FB adatok rögzítése '!AJ196)</f>
        <v>0</v>
      </c>
      <c r="J195" s="74">
        <f>IF('FB adatok rögzítése '!AK196="",0,'FB adatok rögzítése '!AK196)</f>
        <v>0</v>
      </c>
      <c r="K195" s="71">
        <f>'FB adatok rögzítése '!AC196+'FB adatok rögzítése '!AE196</f>
        <v>0</v>
      </c>
      <c r="L195" s="72" t="str">
        <f>IF(Facebook[[#This Row],[Reach (number)]]=0,"NA",Facebook[[#This Row],[N. of engaged people]]/Facebook[[#This Row],[Reach (number)]])</f>
        <v>NA</v>
      </c>
      <c r="M195" s="66">
        <f>IF('FB adatok rögzítése '!O196="",0,'FB adatok rögzítése '!O196)</f>
        <v>0</v>
      </c>
    </row>
    <row r="196" spans="1:13" x14ac:dyDescent="0.2">
      <c r="A196" s="56" t="s">
        <v>276</v>
      </c>
      <c r="B196" s="75">
        <f>'FB adatok rögzítése '!G197</f>
        <v>0</v>
      </c>
      <c r="C196" s="58">
        <f>'FB adatok rögzítése '!B197</f>
        <v>0</v>
      </c>
      <c r="D196" s="68">
        <f>'FB adatok rögzítése '!C197</f>
        <v>0</v>
      </c>
      <c r="E196" s="58">
        <f>'FB adatok rögzítése '!D197</f>
        <v>0</v>
      </c>
      <c r="F196" s="71">
        <f>IF('FB adatok rögzítése '!I197="",0,'FB adatok rögzítése '!I197)</f>
        <v>0</v>
      </c>
      <c r="G196" s="74">
        <f>IF('FB adatok rögzítése '!P197="",0,'FB adatok rögzítése '!P197)</f>
        <v>0</v>
      </c>
      <c r="H196" s="74">
        <f>IF('FB adatok rögzítése '!AI197="",0,'FB adatok rögzítése '!AI197)</f>
        <v>0</v>
      </c>
      <c r="I196" s="74">
        <f>IF('FB adatok rögzítése '!AJ197="",0,'FB adatok rögzítése '!AJ197)</f>
        <v>0</v>
      </c>
      <c r="J196" s="74">
        <f>IF('FB adatok rögzítése '!AK197="",0,'FB adatok rögzítése '!AK197)</f>
        <v>0</v>
      </c>
      <c r="K196" s="71">
        <f>'FB adatok rögzítése '!AC197+'FB adatok rögzítése '!AE197</f>
        <v>0</v>
      </c>
      <c r="L196" s="72" t="str">
        <f>IF(Facebook[[#This Row],[Reach (number)]]=0,"NA",Facebook[[#This Row],[N. of engaged people]]/Facebook[[#This Row],[Reach (number)]])</f>
        <v>NA</v>
      </c>
      <c r="M196" s="66">
        <f>IF('FB adatok rögzítése '!O197="",0,'FB adatok rögzítése '!O197)</f>
        <v>0</v>
      </c>
    </row>
    <row r="197" spans="1:13" x14ac:dyDescent="0.2">
      <c r="A197" s="56" t="s">
        <v>277</v>
      </c>
      <c r="B197" s="75">
        <f>'FB adatok rögzítése '!G198</f>
        <v>0</v>
      </c>
      <c r="C197" s="58">
        <f>'FB adatok rögzítése '!B198</f>
        <v>0</v>
      </c>
      <c r="D197" s="68">
        <f>'FB adatok rögzítése '!C198</f>
        <v>0</v>
      </c>
      <c r="E197" s="58">
        <f>'FB adatok rögzítése '!D198</f>
        <v>0</v>
      </c>
      <c r="F197" s="71">
        <f>IF('FB adatok rögzítése '!I198="",0,'FB adatok rögzítése '!I198)</f>
        <v>0</v>
      </c>
      <c r="G197" s="74">
        <f>IF('FB adatok rögzítése '!P198="",0,'FB adatok rögzítése '!P198)</f>
        <v>0</v>
      </c>
      <c r="H197" s="74">
        <f>IF('FB adatok rögzítése '!AI198="",0,'FB adatok rögzítése '!AI198)</f>
        <v>0</v>
      </c>
      <c r="I197" s="74">
        <f>IF('FB adatok rögzítése '!AJ198="",0,'FB adatok rögzítése '!AJ198)</f>
        <v>0</v>
      </c>
      <c r="J197" s="74">
        <f>IF('FB adatok rögzítése '!AK198="",0,'FB adatok rögzítése '!AK198)</f>
        <v>0</v>
      </c>
      <c r="K197" s="71">
        <f>'FB adatok rögzítése '!AC198+'FB adatok rögzítése '!AE198</f>
        <v>0</v>
      </c>
      <c r="L197" s="72" t="str">
        <f>IF(Facebook[[#This Row],[Reach (number)]]=0,"NA",Facebook[[#This Row],[N. of engaged people]]/Facebook[[#This Row],[Reach (number)]])</f>
        <v>NA</v>
      </c>
      <c r="M197" s="66">
        <f>IF('FB adatok rögzítése '!O198="",0,'FB adatok rögzítése '!O198)</f>
        <v>0</v>
      </c>
    </row>
    <row r="198" spans="1:13" x14ac:dyDescent="0.2">
      <c r="A198" s="56" t="s">
        <v>278</v>
      </c>
      <c r="B198" s="75">
        <f>'FB adatok rögzítése '!G199</f>
        <v>0</v>
      </c>
      <c r="C198" s="58">
        <f>'FB adatok rögzítése '!B199</f>
        <v>0</v>
      </c>
      <c r="D198" s="68">
        <f>'FB adatok rögzítése '!C199</f>
        <v>0</v>
      </c>
      <c r="E198" s="58">
        <f>'FB adatok rögzítése '!D199</f>
        <v>0</v>
      </c>
      <c r="F198" s="71">
        <f>IF('FB adatok rögzítése '!I199="",0,'FB adatok rögzítése '!I199)</f>
        <v>0</v>
      </c>
      <c r="G198" s="74">
        <f>IF('FB adatok rögzítése '!P199="",0,'FB adatok rögzítése '!P199)</f>
        <v>0</v>
      </c>
      <c r="H198" s="74">
        <f>IF('FB adatok rögzítése '!AI199="",0,'FB adatok rögzítése '!AI199)</f>
        <v>0</v>
      </c>
      <c r="I198" s="74">
        <f>IF('FB adatok rögzítése '!AJ199="",0,'FB adatok rögzítése '!AJ199)</f>
        <v>0</v>
      </c>
      <c r="J198" s="74">
        <f>IF('FB adatok rögzítése '!AK199="",0,'FB adatok rögzítése '!AK199)</f>
        <v>0</v>
      </c>
      <c r="K198" s="71">
        <f>'FB adatok rögzítése '!AC199+'FB adatok rögzítése '!AE199</f>
        <v>0</v>
      </c>
      <c r="L198" s="72" t="str">
        <f>IF(Facebook[[#This Row],[Reach (number)]]=0,"NA",Facebook[[#This Row],[N. of engaged people]]/Facebook[[#This Row],[Reach (number)]])</f>
        <v>NA</v>
      </c>
      <c r="M198" s="66">
        <f>IF('FB adatok rögzítése '!O199="",0,'FB adatok rögzítése '!O199)</f>
        <v>0</v>
      </c>
    </row>
    <row r="199" spans="1:13" x14ac:dyDescent="0.2">
      <c r="A199" s="56" t="s">
        <v>279</v>
      </c>
      <c r="B199" s="75">
        <f>'FB adatok rögzítése '!G200</f>
        <v>0</v>
      </c>
      <c r="C199" s="58">
        <f>'FB adatok rögzítése '!B200</f>
        <v>0</v>
      </c>
      <c r="D199" s="68">
        <f>'FB adatok rögzítése '!C200</f>
        <v>0</v>
      </c>
      <c r="E199" s="58">
        <f>'FB adatok rögzítése '!D200</f>
        <v>0</v>
      </c>
      <c r="F199" s="71">
        <f>IF('FB adatok rögzítése '!I200="",0,'FB adatok rögzítése '!I200)</f>
        <v>0</v>
      </c>
      <c r="G199" s="74">
        <f>IF('FB adatok rögzítése '!P200="",0,'FB adatok rögzítése '!P200)</f>
        <v>0</v>
      </c>
      <c r="H199" s="74">
        <f>IF('FB adatok rögzítése '!AI200="",0,'FB adatok rögzítése '!AI200)</f>
        <v>0</v>
      </c>
      <c r="I199" s="74">
        <f>IF('FB adatok rögzítése '!AJ200="",0,'FB adatok rögzítése '!AJ200)</f>
        <v>0</v>
      </c>
      <c r="J199" s="74">
        <f>IF('FB adatok rögzítése '!AK200="",0,'FB adatok rögzítése '!AK200)</f>
        <v>0</v>
      </c>
      <c r="K199" s="71">
        <f>'FB adatok rögzítése '!AC200+'FB adatok rögzítése '!AE200</f>
        <v>0</v>
      </c>
      <c r="L199" s="72" t="str">
        <f>IF(Facebook[[#This Row],[Reach (number)]]=0,"NA",Facebook[[#This Row],[N. of engaged people]]/Facebook[[#This Row],[Reach (number)]])</f>
        <v>NA</v>
      </c>
      <c r="M199" s="66">
        <f>IF('FB adatok rögzítése '!O200="",0,'FB adatok rögzítése '!O200)</f>
        <v>0</v>
      </c>
    </row>
    <row r="200" spans="1:13" x14ac:dyDescent="0.2">
      <c r="A200" s="56" t="s">
        <v>280</v>
      </c>
      <c r="B200" s="75">
        <f>'FB adatok rögzítése '!G201</f>
        <v>0</v>
      </c>
      <c r="C200" s="58">
        <f>'FB adatok rögzítése '!B201</f>
        <v>0</v>
      </c>
      <c r="D200" s="68">
        <f>'FB adatok rögzítése '!C201</f>
        <v>0</v>
      </c>
      <c r="E200" s="58">
        <f>'FB adatok rögzítése '!D201</f>
        <v>0</v>
      </c>
      <c r="F200" s="71">
        <f>IF('FB adatok rögzítése '!I201="",0,'FB adatok rögzítése '!I201)</f>
        <v>0</v>
      </c>
      <c r="G200" s="74">
        <f>IF('FB adatok rögzítése '!P201="",0,'FB adatok rögzítése '!P201)</f>
        <v>0</v>
      </c>
      <c r="H200" s="74">
        <f>IF('FB adatok rögzítése '!AI201="",0,'FB adatok rögzítése '!AI201)</f>
        <v>0</v>
      </c>
      <c r="I200" s="74">
        <f>IF('FB adatok rögzítése '!AJ201="",0,'FB adatok rögzítése '!AJ201)</f>
        <v>0</v>
      </c>
      <c r="J200" s="74">
        <f>IF('FB adatok rögzítése '!AK201="",0,'FB adatok rögzítése '!AK201)</f>
        <v>0</v>
      </c>
      <c r="K200" s="71">
        <f>'FB adatok rögzítése '!AC201+'FB adatok rögzítése '!AE201</f>
        <v>0</v>
      </c>
      <c r="L200" s="72" t="str">
        <f>IF(Facebook[[#This Row],[Reach (number)]]=0,"NA",Facebook[[#This Row],[N. of engaged people]]/Facebook[[#This Row],[Reach (number)]])</f>
        <v>NA</v>
      </c>
      <c r="M200" s="66">
        <f>IF('FB adatok rögzítése '!O201="",0,'FB adatok rögzítése '!O201)</f>
        <v>0</v>
      </c>
    </row>
    <row r="201" spans="1:13" x14ac:dyDescent="0.2">
      <c r="A201" s="56" t="s">
        <v>281</v>
      </c>
      <c r="B201" s="75">
        <f>'FB adatok rögzítése '!G202</f>
        <v>0</v>
      </c>
      <c r="C201" s="58">
        <f>'FB adatok rögzítése '!B202</f>
        <v>0</v>
      </c>
      <c r="D201" s="68">
        <f>'FB adatok rögzítése '!C202</f>
        <v>0</v>
      </c>
      <c r="E201" s="58">
        <f>'FB adatok rögzítése '!D202</f>
        <v>0</v>
      </c>
      <c r="F201" s="71">
        <f>IF('FB adatok rögzítése '!I202="",0,'FB adatok rögzítése '!I202)</f>
        <v>0</v>
      </c>
      <c r="G201" s="74">
        <f>IF('FB adatok rögzítése '!P202="",0,'FB adatok rögzítése '!P202)</f>
        <v>0</v>
      </c>
      <c r="H201" s="74">
        <f>IF('FB adatok rögzítése '!AI202="",0,'FB adatok rögzítése '!AI202)</f>
        <v>0</v>
      </c>
      <c r="I201" s="74">
        <f>IF('FB adatok rögzítése '!AJ202="",0,'FB adatok rögzítése '!AJ202)</f>
        <v>0</v>
      </c>
      <c r="J201" s="74">
        <f>IF('FB adatok rögzítése '!AK202="",0,'FB adatok rögzítése '!AK202)</f>
        <v>0</v>
      </c>
      <c r="K201" s="71">
        <f>'FB adatok rögzítése '!AC202+'FB adatok rögzítése '!AE202</f>
        <v>0</v>
      </c>
      <c r="L201" s="72" t="str">
        <f>IF(Facebook[[#This Row],[Reach (number)]]=0,"NA",Facebook[[#This Row],[N. of engaged people]]/Facebook[[#This Row],[Reach (number)]])</f>
        <v>NA</v>
      </c>
      <c r="M201" s="66">
        <f>IF('FB adatok rögzítése '!O202="",0,'FB adatok rögzítése '!O202)</f>
        <v>0</v>
      </c>
    </row>
    <row r="202" spans="1:13" x14ac:dyDescent="0.2">
      <c r="A202" s="56" t="s">
        <v>282</v>
      </c>
      <c r="B202" s="75">
        <f>'FB adatok rögzítése '!G203</f>
        <v>0</v>
      </c>
      <c r="C202" s="58">
        <f>'FB adatok rögzítése '!B203</f>
        <v>0</v>
      </c>
      <c r="D202" s="68">
        <f>'FB adatok rögzítése '!C203</f>
        <v>0</v>
      </c>
      <c r="E202" s="58">
        <f>'FB adatok rögzítése '!D203</f>
        <v>0</v>
      </c>
      <c r="F202" s="71">
        <f>IF('FB adatok rögzítése '!I203="",0,'FB adatok rögzítése '!I203)</f>
        <v>0</v>
      </c>
      <c r="G202" s="74">
        <f>IF('FB adatok rögzítése '!P203="",0,'FB adatok rögzítése '!P203)</f>
        <v>0</v>
      </c>
      <c r="H202" s="74">
        <f>IF('FB adatok rögzítése '!AI203="",0,'FB adatok rögzítése '!AI203)</f>
        <v>0</v>
      </c>
      <c r="I202" s="74">
        <f>IF('FB adatok rögzítése '!AJ203="",0,'FB adatok rögzítése '!AJ203)</f>
        <v>0</v>
      </c>
      <c r="J202" s="74">
        <f>IF('FB adatok rögzítése '!AK203="",0,'FB adatok rögzítése '!AK203)</f>
        <v>0</v>
      </c>
      <c r="K202" s="71">
        <f>'FB adatok rögzítése '!AC203+'FB adatok rögzítése '!AE203</f>
        <v>0</v>
      </c>
      <c r="L202" s="72" t="str">
        <f>IF(Facebook[[#This Row],[Reach (number)]]=0,"NA",Facebook[[#This Row],[N. of engaged people]]/Facebook[[#This Row],[Reach (number)]])</f>
        <v>NA</v>
      </c>
      <c r="M202" s="66">
        <f>IF('FB adatok rögzítése '!O203="",0,'FB adatok rögzítése '!O203)</f>
        <v>0</v>
      </c>
    </row>
    <row r="203" spans="1:13" x14ac:dyDescent="0.2">
      <c r="A203" s="56" t="s">
        <v>283</v>
      </c>
      <c r="B203" s="75">
        <f>'FB adatok rögzítése '!G204</f>
        <v>0</v>
      </c>
      <c r="C203" s="58">
        <f>'FB adatok rögzítése '!B204</f>
        <v>0</v>
      </c>
      <c r="D203" s="68">
        <f>'FB adatok rögzítése '!C204</f>
        <v>0</v>
      </c>
      <c r="E203" s="58">
        <f>'FB adatok rögzítése '!D204</f>
        <v>0</v>
      </c>
      <c r="F203" s="71">
        <f>IF('FB adatok rögzítése '!I204="",0,'FB adatok rögzítése '!I204)</f>
        <v>0</v>
      </c>
      <c r="G203" s="74">
        <f>IF('FB adatok rögzítése '!P204="",0,'FB adatok rögzítése '!P204)</f>
        <v>0</v>
      </c>
      <c r="H203" s="74">
        <f>IF('FB adatok rögzítése '!AI204="",0,'FB adatok rögzítése '!AI204)</f>
        <v>0</v>
      </c>
      <c r="I203" s="74">
        <f>IF('FB adatok rögzítése '!AJ204="",0,'FB adatok rögzítése '!AJ204)</f>
        <v>0</v>
      </c>
      <c r="J203" s="74">
        <f>IF('FB adatok rögzítése '!AK204="",0,'FB adatok rögzítése '!AK204)</f>
        <v>0</v>
      </c>
      <c r="K203" s="71">
        <f>'FB adatok rögzítése '!AC204+'FB adatok rögzítése '!AE204</f>
        <v>0</v>
      </c>
      <c r="L203" s="72" t="str">
        <f>IF(Facebook[[#This Row],[Reach (number)]]=0,"NA",Facebook[[#This Row],[N. of engaged people]]/Facebook[[#This Row],[Reach (number)]])</f>
        <v>NA</v>
      </c>
      <c r="M203" s="66">
        <f>IF('FB adatok rögzítése '!O204="",0,'FB adatok rögzítése '!O204)</f>
        <v>0</v>
      </c>
    </row>
    <row r="204" spans="1:13" x14ac:dyDescent="0.2">
      <c r="A204" s="56" t="s">
        <v>284</v>
      </c>
      <c r="B204" s="75">
        <f>'FB adatok rögzítése '!G205</f>
        <v>0</v>
      </c>
      <c r="C204" s="58">
        <f>'FB adatok rögzítése '!B205</f>
        <v>0</v>
      </c>
      <c r="D204" s="68">
        <f>'FB adatok rögzítése '!C205</f>
        <v>0</v>
      </c>
      <c r="E204" s="58">
        <f>'FB adatok rögzítése '!D205</f>
        <v>0</v>
      </c>
      <c r="F204" s="71">
        <f>IF('FB adatok rögzítése '!I205="",0,'FB adatok rögzítése '!I205)</f>
        <v>0</v>
      </c>
      <c r="G204" s="74">
        <f>IF('FB adatok rögzítése '!P205="",0,'FB adatok rögzítése '!P205)</f>
        <v>0</v>
      </c>
      <c r="H204" s="74">
        <f>IF('FB adatok rögzítése '!AI205="",0,'FB adatok rögzítése '!AI205)</f>
        <v>0</v>
      </c>
      <c r="I204" s="74">
        <f>IF('FB adatok rögzítése '!AJ205="",0,'FB adatok rögzítése '!AJ205)</f>
        <v>0</v>
      </c>
      <c r="J204" s="74">
        <f>IF('FB adatok rögzítése '!AK205="",0,'FB adatok rögzítése '!AK205)</f>
        <v>0</v>
      </c>
      <c r="K204" s="71">
        <f>'FB adatok rögzítése '!AC205+'FB adatok rögzítése '!AE205</f>
        <v>0</v>
      </c>
      <c r="L204" s="72" t="str">
        <f>IF(Facebook[[#This Row],[Reach (number)]]=0,"NA",Facebook[[#This Row],[N. of engaged people]]/Facebook[[#This Row],[Reach (number)]])</f>
        <v>NA</v>
      </c>
      <c r="M204" s="66">
        <f>IF('FB adatok rögzítése '!O205="",0,'FB adatok rögzítése '!O205)</f>
        <v>0</v>
      </c>
    </row>
    <row r="205" spans="1:13" x14ac:dyDescent="0.2">
      <c r="A205" s="56" t="s">
        <v>285</v>
      </c>
      <c r="B205" s="76">
        <f>'FB adatok rögzítése '!G206</f>
        <v>0</v>
      </c>
      <c r="C205" s="58">
        <f>'FB adatok rögzítése '!B206</f>
        <v>0</v>
      </c>
      <c r="D205" s="58">
        <f>'FB adatok rögzítése '!C206</f>
        <v>0</v>
      </c>
      <c r="E205" s="58">
        <f>'FB adatok rögzítése '!D206</f>
        <v>0</v>
      </c>
      <c r="F205" s="71">
        <f>IF('FB adatok rögzítése '!I206="",0,'FB adatok rögzítése '!I206)</f>
        <v>0</v>
      </c>
      <c r="G205" s="74">
        <f>IF('FB adatok rögzítése '!P206="",0,'FB adatok rögzítése '!P206)</f>
        <v>0</v>
      </c>
      <c r="H205" s="74">
        <f>IF('FB adatok rögzítése '!AI206="",0,'FB adatok rögzítése '!AI206)</f>
        <v>0</v>
      </c>
      <c r="I205" s="74">
        <f>IF('FB adatok rögzítése '!AJ206="",0,'FB adatok rögzítése '!AJ206)</f>
        <v>0</v>
      </c>
      <c r="J205" s="74">
        <f>IF('FB adatok rögzítése '!AK206="",0,'FB adatok rögzítése '!AK206)</f>
        <v>0</v>
      </c>
      <c r="K205" s="71">
        <f>'FB adatok rögzítése '!AC206+'FB adatok rögzítése '!AE206</f>
        <v>0</v>
      </c>
      <c r="L205" s="72" t="str">
        <f>IF(Facebook[[#This Row],[Reach (number)]]=0,"NA",Facebook[[#This Row],[N. of engaged people]]/Facebook[[#This Row],[Reach (number)]])</f>
        <v>NA</v>
      </c>
      <c r="M205" s="66">
        <f>IF('FB adatok rögzítése '!O206="",0,'FB adatok rögzítése '!O206)</f>
        <v>0</v>
      </c>
    </row>
    <row r="206" spans="1:13" x14ac:dyDescent="0.2">
      <c r="A206" s="56" t="s">
        <v>286</v>
      </c>
      <c r="B206" s="76">
        <f>'FB adatok rögzítése '!G207</f>
        <v>0</v>
      </c>
      <c r="C206" s="58">
        <f>'FB adatok rögzítése '!B207</f>
        <v>0</v>
      </c>
      <c r="D206" s="58">
        <f>'FB adatok rögzítése '!C207</f>
        <v>0</v>
      </c>
      <c r="E206" s="58">
        <f>'FB adatok rögzítése '!D207</f>
        <v>0</v>
      </c>
      <c r="F206" s="71">
        <f>IF('FB adatok rögzítése '!I207="",0,'FB adatok rögzítése '!I207)</f>
        <v>0</v>
      </c>
      <c r="G206" s="74">
        <f>IF('FB adatok rögzítése '!P207="",0,'FB adatok rögzítése '!P207)</f>
        <v>0</v>
      </c>
      <c r="H206" s="74">
        <f>IF('FB adatok rögzítése '!AI207="",0,'FB adatok rögzítése '!AI207)</f>
        <v>0</v>
      </c>
      <c r="I206" s="74">
        <f>IF('FB adatok rögzítése '!AJ207="",0,'FB adatok rögzítése '!AJ207)</f>
        <v>0</v>
      </c>
      <c r="J206" s="74">
        <f>IF('FB adatok rögzítése '!AK207="",0,'FB adatok rögzítése '!AK207)</f>
        <v>0</v>
      </c>
      <c r="K206" s="71">
        <f>'FB adatok rögzítése '!AC207+'FB adatok rögzítése '!AE207</f>
        <v>0</v>
      </c>
      <c r="L206" s="72" t="str">
        <f>IF(Facebook[[#This Row],[Reach (number)]]=0,"NA",Facebook[[#This Row],[N. of engaged people]]/Facebook[[#This Row],[Reach (number)]])</f>
        <v>NA</v>
      </c>
      <c r="M206" s="66">
        <f>IF('FB adatok rögzítése '!O207="",0,'FB adatok rögzítése '!O207)</f>
        <v>0</v>
      </c>
    </row>
    <row r="207" spans="1:13" x14ac:dyDescent="0.2">
      <c r="A207" s="56" t="s">
        <v>287</v>
      </c>
      <c r="B207" s="76">
        <f>'FB adatok rögzítése '!G208</f>
        <v>0</v>
      </c>
      <c r="C207" s="58">
        <f>'FB adatok rögzítése '!B208</f>
        <v>0</v>
      </c>
      <c r="D207" s="58">
        <f>'FB adatok rögzítése '!C208</f>
        <v>0</v>
      </c>
      <c r="E207" s="58">
        <f>'FB adatok rögzítése '!D208</f>
        <v>0</v>
      </c>
      <c r="F207" s="71">
        <f>IF('FB adatok rögzítése '!I208="",0,'FB adatok rögzítése '!I208)</f>
        <v>0</v>
      </c>
      <c r="G207" s="74">
        <f>IF('FB adatok rögzítése '!P208="",0,'FB adatok rögzítése '!P208)</f>
        <v>0</v>
      </c>
      <c r="H207" s="74">
        <f>IF('FB adatok rögzítése '!AI208="",0,'FB adatok rögzítése '!AI208)</f>
        <v>0</v>
      </c>
      <c r="I207" s="74">
        <f>IF('FB adatok rögzítése '!AJ208="",0,'FB adatok rögzítése '!AJ208)</f>
        <v>0</v>
      </c>
      <c r="J207" s="74">
        <f>IF('FB adatok rögzítése '!AK208="",0,'FB adatok rögzítése '!AK208)</f>
        <v>0</v>
      </c>
      <c r="K207" s="71">
        <f>'FB adatok rögzítése '!AC208+'FB adatok rögzítése '!AE208</f>
        <v>0</v>
      </c>
      <c r="L207" s="72" t="str">
        <f>IF(Facebook[[#This Row],[Reach (number)]]=0,"NA",Facebook[[#This Row],[N. of engaged people]]/Facebook[[#This Row],[Reach (number)]])</f>
        <v>NA</v>
      </c>
      <c r="M207" s="66">
        <f>IF('FB adatok rögzítése '!O208="",0,'FB adatok rögzítése '!O208)</f>
        <v>0</v>
      </c>
    </row>
    <row r="208" spans="1:13" x14ac:dyDescent="0.2">
      <c r="A208" s="56" t="s">
        <v>288</v>
      </c>
      <c r="B208" s="76">
        <f>'FB adatok rögzítése '!G209</f>
        <v>0</v>
      </c>
      <c r="C208" s="58">
        <f>'FB adatok rögzítése '!B209</f>
        <v>0</v>
      </c>
      <c r="D208" s="58">
        <f>'FB adatok rögzítése '!C209</f>
        <v>0</v>
      </c>
      <c r="E208" s="58">
        <f>'FB adatok rögzítése '!D209</f>
        <v>0</v>
      </c>
      <c r="F208" s="71">
        <f>IF('FB adatok rögzítése '!I209="",0,'FB adatok rögzítése '!I209)</f>
        <v>0</v>
      </c>
      <c r="G208" s="74">
        <f>IF('FB adatok rögzítése '!P209="",0,'FB adatok rögzítése '!P209)</f>
        <v>0</v>
      </c>
      <c r="H208" s="74">
        <f>IF('FB adatok rögzítése '!AI209="",0,'FB adatok rögzítése '!AI209)</f>
        <v>0</v>
      </c>
      <c r="I208" s="74">
        <f>IF('FB adatok rögzítése '!AJ209="",0,'FB adatok rögzítése '!AJ209)</f>
        <v>0</v>
      </c>
      <c r="J208" s="74">
        <f>IF('FB adatok rögzítése '!AK209="",0,'FB adatok rögzítése '!AK209)</f>
        <v>0</v>
      </c>
      <c r="K208" s="71">
        <f>'FB adatok rögzítése '!AC209+'FB adatok rögzítése '!AE209</f>
        <v>0</v>
      </c>
      <c r="L208" s="72" t="str">
        <f>IF(Facebook[[#This Row],[Reach (number)]]=0,"NA",Facebook[[#This Row],[N. of engaged people]]/Facebook[[#This Row],[Reach (number)]])</f>
        <v>NA</v>
      </c>
      <c r="M208" s="66">
        <f>IF('FB adatok rögzítése '!O209="",0,'FB adatok rögzítése '!O209)</f>
        <v>0</v>
      </c>
    </row>
    <row r="209" spans="1:13" x14ac:dyDescent="0.2">
      <c r="A209" s="56" t="s">
        <v>289</v>
      </c>
      <c r="B209" s="76">
        <f>'FB adatok rögzítése '!G210</f>
        <v>0</v>
      </c>
      <c r="C209" s="58">
        <f>'FB adatok rögzítése '!B210</f>
        <v>0</v>
      </c>
      <c r="D209" s="58">
        <f>'FB adatok rögzítése '!C210</f>
        <v>0</v>
      </c>
      <c r="E209" s="58">
        <f>'FB adatok rögzítése '!D210</f>
        <v>0</v>
      </c>
      <c r="F209" s="71">
        <f>IF('FB adatok rögzítése '!I210="",0,'FB adatok rögzítése '!I210)</f>
        <v>0</v>
      </c>
      <c r="G209" s="74">
        <f>IF('FB adatok rögzítése '!P210="",0,'FB adatok rögzítése '!P210)</f>
        <v>0</v>
      </c>
      <c r="H209" s="74">
        <f>IF('FB adatok rögzítése '!AI210="",0,'FB adatok rögzítése '!AI210)</f>
        <v>0</v>
      </c>
      <c r="I209" s="74">
        <f>IF('FB adatok rögzítése '!AJ210="",0,'FB adatok rögzítése '!AJ210)</f>
        <v>0</v>
      </c>
      <c r="J209" s="74">
        <f>IF('FB adatok rögzítése '!AK210="",0,'FB adatok rögzítése '!AK210)</f>
        <v>0</v>
      </c>
      <c r="K209" s="71">
        <f>'FB adatok rögzítése '!AC210+'FB adatok rögzítése '!AE210</f>
        <v>0</v>
      </c>
      <c r="L209" s="72" t="str">
        <f>IF(Facebook[[#This Row],[Reach (number)]]=0,"NA",Facebook[[#This Row],[N. of engaged people]]/Facebook[[#This Row],[Reach (number)]])</f>
        <v>NA</v>
      </c>
      <c r="M209" s="66">
        <f>IF('FB adatok rögzítése '!O210="",0,'FB adatok rögzítése '!O210)</f>
        <v>0</v>
      </c>
    </row>
    <row r="210" spans="1:13" x14ac:dyDescent="0.2">
      <c r="A210" s="56" t="s">
        <v>290</v>
      </c>
      <c r="B210" s="76">
        <f>'FB adatok rögzítése '!G211</f>
        <v>0</v>
      </c>
      <c r="C210" s="58">
        <f>'FB adatok rögzítése '!B211</f>
        <v>0</v>
      </c>
      <c r="D210" s="58">
        <f>'FB adatok rögzítése '!C211</f>
        <v>0</v>
      </c>
      <c r="E210" s="58">
        <f>'FB adatok rögzítése '!D211</f>
        <v>0</v>
      </c>
      <c r="F210" s="71">
        <f>IF('FB adatok rögzítése '!I211="",0,'FB adatok rögzítése '!I211)</f>
        <v>0</v>
      </c>
      <c r="G210" s="74">
        <f>IF('FB adatok rögzítése '!P211="",0,'FB adatok rögzítése '!P211)</f>
        <v>0</v>
      </c>
      <c r="H210" s="74">
        <f>IF('FB adatok rögzítése '!AI211="",0,'FB adatok rögzítése '!AI211)</f>
        <v>0</v>
      </c>
      <c r="I210" s="74">
        <f>IF('FB adatok rögzítése '!AJ211="",0,'FB adatok rögzítése '!AJ211)</f>
        <v>0</v>
      </c>
      <c r="J210" s="74">
        <f>IF('FB adatok rögzítése '!AK211="",0,'FB adatok rögzítése '!AK211)</f>
        <v>0</v>
      </c>
      <c r="K210" s="71">
        <f>'FB adatok rögzítése '!AC211+'FB adatok rögzítése '!AE211</f>
        <v>0</v>
      </c>
      <c r="L210" s="72" t="str">
        <f>IF(Facebook[[#This Row],[Reach (number)]]=0,"NA",Facebook[[#This Row],[N. of engaged people]]/Facebook[[#This Row],[Reach (number)]])</f>
        <v>NA</v>
      </c>
      <c r="M210" s="66">
        <f>IF('FB adatok rögzítése '!O211="",0,'FB adatok rögzítése '!O211)</f>
        <v>0</v>
      </c>
    </row>
    <row r="211" spans="1:13" x14ac:dyDescent="0.2">
      <c r="A211" s="56" t="s">
        <v>291</v>
      </c>
      <c r="B211" s="76">
        <f>'FB adatok rögzítése '!G212</f>
        <v>0</v>
      </c>
      <c r="C211" s="58">
        <f>'FB adatok rögzítése '!B212</f>
        <v>0</v>
      </c>
      <c r="D211" s="58">
        <f>'FB adatok rögzítése '!C212</f>
        <v>0</v>
      </c>
      <c r="E211" s="58">
        <f>'FB adatok rögzítése '!D212</f>
        <v>0</v>
      </c>
      <c r="F211" s="71">
        <f>IF('FB adatok rögzítése '!I212="",0,'FB adatok rögzítése '!I212)</f>
        <v>0</v>
      </c>
      <c r="G211" s="74">
        <f>IF('FB adatok rögzítése '!P212="",0,'FB adatok rögzítése '!P212)</f>
        <v>0</v>
      </c>
      <c r="H211" s="74">
        <f>IF('FB adatok rögzítése '!AI212="",0,'FB adatok rögzítése '!AI212)</f>
        <v>0</v>
      </c>
      <c r="I211" s="74">
        <f>IF('FB adatok rögzítése '!AJ212="",0,'FB adatok rögzítése '!AJ212)</f>
        <v>0</v>
      </c>
      <c r="J211" s="74">
        <f>IF('FB adatok rögzítése '!AK212="",0,'FB adatok rögzítése '!AK212)</f>
        <v>0</v>
      </c>
      <c r="K211" s="71">
        <f>'FB adatok rögzítése '!AC212+'FB adatok rögzítése '!AE212</f>
        <v>0</v>
      </c>
      <c r="L211" s="72" t="str">
        <f>IF(Facebook[[#This Row],[Reach (number)]]=0,"NA",Facebook[[#This Row],[N. of engaged people]]/Facebook[[#This Row],[Reach (number)]])</f>
        <v>NA</v>
      </c>
      <c r="M211" s="66">
        <f>IF('FB adatok rögzítése '!O212="",0,'FB adatok rögzítése '!O212)</f>
        <v>0</v>
      </c>
    </row>
    <row r="212" spans="1:13" x14ac:dyDescent="0.2">
      <c r="A212" s="56" t="s">
        <v>292</v>
      </c>
      <c r="B212" s="76">
        <f>'FB adatok rögzítése '!G213</f>
        <v>0</v>
      </c>
      <c r="C212" s="58">
        <f>'FB adatok rögzítése '!B213</f>
        <v>0</v>
      </c>
      <c r="D212" s="58">
        <f>'FB adatok rögzítése '!C213</f>
        <v>0</v>
      </c>
      <c r="E212" s="58">
        <f>'FB adatok rögzítése '!D213</f>
        <v>0</v>
      </c>
      <c r="F212" s="71">
        <f>IF('FB adatok rögzítése '!I213="",0,'FB adatok rögzítése '!I213)</f>
        <v>0</v>
      </c>
      <c r="G212" s="74">
        <f>IF('FB adatok rögzítése '!P213="",0,'FB adatok rögzítése '!P213)</f>
        <v>0</v>
      </c>
      <c r="H212" s="74">
        <f>IF('FB adatok rögzítése '!AI213="",0,'FB adatok rögzítése '!AI213)</f>
        <v>0</v>
      </c>
      <c r="I212" s="74">
        <f>IF('FB adatok rögzítése '!AJ213="",0,'FB adatok rögzítése '!AJ213)</f>
        <v>0</v>
      </c>
      <c r="J212" s="74">
        <f>IF('FB adatok rögzítése '!AK213="",0,'FB adatok rögzítése '!AK213)</f>
        <v>0</v>
      </c>
      <c r="K212" s="71">
        <f>'FB adatok rögzítése '!AC213+'FB adatok rögzítése '!AE213</f>
        <v>0</v>
      </c>
      <c r="L212" s="72" t="str">
        <f>IF(Facebook[[#This Row],[Reach (number)]]=0,"NA",Facebook[[#This Row],[N. of engaged people]]/Facebook[[#This Row],[Reach (number)]])</f>
        <v>NA</v>
      </c>
      <c r="M212" s="66">
        <f>IF('FB adatok rögzítése '!O213="",0,'FB adatok rögzítése '!O213)</f>
        <v>0</v>
      </c>
    </row>
    <row r="213" spans="1:13" x14ac:dyDescent="0.2">
      <c r="A213" s="56" t="s">
        <v>293</v>
      </c>
      <c r="B213" s="76">
        <f>'FB adatok rögzítése '!G214</f>
        <v>0</v>
      </c>
      <c r="C213" s="58">
        <f>'FB adatok rögzítése '!B214</f>
        <v>0</v>
      </c>
      <c r="D213" s="58">
        <f>'FB adatok rögzítése '!C214</f>
        <v>0</v>
      </c>
      <c r="E213" s="58">
        <f>'FB adatok rögzítése '!D214</f>
        <v>0</v>
      </c>
      <c r="F213" s="71">
        <f>IF('FB adatok rögzítése '!I214="",0,'FB adatok rögzítése '!I214)</f>
        <v>0</v>
      </c>
      <c r="G213" s="74">
        <f>IF('FB adatok rögzítése '!P214="",0,'FB adatok rögzítése '!P214)</f>
        <v>0</v>
      </c>
      <c r="H213" s="74">
        <f>IF('FB adatok rögzítése '!AI214="",0,'FB adatok rögzítése '!AI214)</f>
        <v>0</v>
      </c>
      <c r="I213" s="74">
        <f>IF('FB adatok rögzítése '!AJ214="",0,'FB adatok rögzítése '!AJ214)</f>
        <v>0</v>
      </c>
      <c r="J213" s="74">
        <f>IF('FB adatok rögzítése '!AK214="",0,'FB adatok rögzítése '!AK214)</f>
        <v>0</v>
      </c>
      <c r="K213" s="71">
        <f>'FB adatok rögzítése '!AC214+'FB adatok rögzítése '!AE214</f>
        <v>0</v>
      </c>
      <c r="L213" s="72" t="str">
        <f>IF(Facebook[[#This Row],[Reach (number)]]=0,"NA",Facebook[[#This Row],[N. of engaged people]]/Facebook[[#This Row],[Reach (number)]])</f>
        <v>NA</v>
      </c>
      <c r="M213" s="66">
        <f>IF('FB adatok rögzítése '!O214="",0,'FB adatok rögzítése '!O214)</f>
        <v>0</v>
      </c>
    </row>
    <row r="214" spans="1:13" x14ac:dyDescent="0.2">
      <c r="A214" s="56" t="s">
        <v>294</v>
      </c>
      <c r="B214" s="76">
        <f>'FB adatok rögzítése '!G215</f>
        <v>0</v>
      </c>
      <c r="C214" s="58">
        <f>'FB adatok rögzítése '!B215</f>
        <v>0</v>
      </c>
      <c r="D214" s="58">
        <f>'FB adatok rögzítése '!C215</f>
        <v>0</v>
      </c>
      <c r="E214" s="58">
        <f>'FB adatok rögzítése '!D215</f>
        <v>0</v>
      </c>
      <c r="F214" s="71">
        <f>IF('FB adatok rögzítése '!I215="",0,'FB adatok rögzítése '!I215)</f>
        <v>0</v>
      </c>
      <c r="G214" s="74">
        <f>IF('FB adatok rögzítése '!P215="",0,'FB adatok rögzítése '!P215)</f>
        <v>0</v>
      </c>
      <c r="H214" s="74">
        <f>IF('FB adatok rögzítése '!AI215="",0,'FB adatok rögzítése '!AI215)</f>
        <v>0</v>
      </c>
      <c r="I214" s="74">
        <f>IF('FB adatok rögzítése '!AJ215="",0,'FB adatok rögzítése '!AJ215)</f>
        <v>0</v>
      </c>
      <c r="J214" s="74">
        <f>IF('FB adatok rögzítése '!AK215="",0,'FB adatok rögzítése '!AK215)</f>
        <v>0</v>
      </c>
      <c r="K214" s="71">
        <f>'FB adatok rögzítése '!AC215+'FB adatok rögzítése '!AE215</f>
        <v>0</v>
      </c>
      <c r="L214" s="72" t="str">
        <f>IF(Facebook[[#This Row],[Reach (number)]]=0,"NA",Facebook[[#This Row],[N. of engaged people]]/Facebook[[#This Row],[Reach (number)]])</f>
        <v>NA</v>
      </c>
      <c r="M214" s="66">
        <f>IF('FB adatok rögzítése '!O215="",0,'FB adatok rögzítése '!O215)</f>
        <v>0</v>
      </c>
    </row>
    <row r="215" spans="1:13" x14ac:dyDescent="0.2">
      <c r="A215" s="56" t="s">
        <v>295</v>
      </c>
      <c r="B215" s="76">
        <f>'FB adatok rögzítése '!G216</f>
        <v>0</v>
      </c>
      <c r="C215" s="58">
        <f>'FB adatok rögzítése '!B216</f>
        <v>0</v>
      </c>
      <c r="D215" s="58">
        <f>'FB adatok rögzítése '!C216</f>
        <v>0</v>
      </c>
      <c r="E215" s="58">
        <f>'FB adatok rögzítése '!D216</f>
        <v>0</v>
      </c>
      <c r="F215" s="71">
        <f>IF('FB adatok rögzítése '!I216="",0,'FB adatok rögzítése '!I216)</f>
        <v>0</v>
      </c>
      <c r="G215" s="74">
        <f>IF('FB adatok rögzítése '!P216="",0,'FB adatok rögzítése '!P216)</f>
        <v>0</v>
      </c>
      <c r="H215" s="74">
        <f>IF('FB adatok rögzítése '!AI216="",0,'FB adatok rögzítése '!AI216)</f>
        <v>0</v>
      </c>
      <c r="I215" s="74">
        <f>IF('FB adatok rögzítése '!AJ216="",0,'FB adatok rögzítése '!AJ216)</f>
        <v>0</v>
      </c>
      <c r="J215" s="74">
        <f>IF('FB adatok rögzítése '!AK216="",0,'FB adatok rögzítése '!AK216)</f>
        <v>0</v>
      </c>
      <c r="K215" s="71">
        <f>'FB adatok rögzítése '!AC216+'FB adatok rögzítése '!AE216</f>
        <v>0</v>
      </c>
      <c r="L215" s="72" t="str">
        <f>IF(Facebook[[#This Row],[Reach (number)]]=0,"NA",Facebook[[#This Row],[N. of engaged people]]/Facebook[[#This Row],[Reach (number)]])</f>
        <v>NA</v>
      </c>
      <c r="M215" s="66">
        <f>IF('FB adatok rögzítése '!O216="",0,'FB adatok rögzítése '!O216)</f>
        <v>0</v>
      </c>
    </row>
    <row r="216" spans="1:13" x14ac:dyDescent="0.2">
      <c r="A216" s="56" t="s">
        <v>296</v>
      </c>
      <c r="B216" s="76">
        <f>'FB adatok rögzítése '!G217</f>
        <v>0</v>
      </c>
      <c r="C216" s="58">
        <f>'FB adatok rögzítése '!B217</f>
        <v>0</v>
      </c>
      <c r="D216" s="58">
        <f>'FB adatok rögzítése '!C217</f>
        <v>0</v>
      </c>
      <c r="E216" s="58">
        <f>'FB adatok rögzítése '!D217</f>
        <v>0</v>
      </c>
      <c r="F216" s="71">
        <f>IF('FB adatok rögzítése '!I217="",0,'FB adatok rögzítése '!I217)</f>
        <v>0</v>
      </c>
      <c r="G216" s="74">
        <f>IF('FB adatok rögzítése '!P217="",0,'FB adatok rögzítése '!P217)</f>
        <v>0</v>
      </c>
      <c r="H216" s="74">
        <f>IF('FB adatok rögzítése '!AI217="",0,'FB adatok rögzítése '!AI217)</f>
        <v>0</v>
      </c>
      <c r="I216" s="74">
        <f>IF('FB adatok rögzítése '!AJ217="",0,'FB adatok rögzítése '!AJ217)</f>
        <v>0</v>
      </c>
      <c r="J216" s="74">
        <f>IF('FB adatok rögzítése '!AK217="",0,'FB adatok rögzítése '!AK217)</f>
        <v>0</v>
      </c>
      <c r="K216" s="71">
        <f>'FB adatok rögzítése '!AC217+'FB adatok rögzítése '!AE217</f>
        <v>0</v>
      </c>
      <c r="L216" s="72" t="str">
        <f>IF(Facebook[[#This Row],[Reach (number)]]=0,"NA",Facebook[[#This Row],[N. of engaged people]]/Facebook[[#This Row],[Reach (number)]])</f>
        <v>NA</v>
      </c>
      <c r="M216" s="66">
        <f>IF('FB adatok rögzítése '!O217="",0,'FB adatok rögzítése '!O217)</f>
        <v>0</v>
      </c>
    </row>
    <row r="217" spans="1:13" x14ac:dyDescent="0.2">
      <c r="A217" s="56" t="s">
        <v>297</v>
      </c>
      <c r="B217" s="76">
        <f>'FB adatok rögzítése '!G218</f>
        <v>0</v>
      </c>
      <c r="C217" s="58">
        <f>'FB adatok rögzítése '!B218</f>
        <v>0</v>
      </c>
      <c r="D217" s="58">
        <f>'FB adatok rögzítése '!C218</f>
        <v>0</v>
      </c>
      <c r="E217" s="58">
        <f>'FB adatok rögzítése '!D218</f>
        <v>0</v>
      </c>
      <c r="F217" s="71">
        <f>IF('FB adatok rögzítése '!I218="",0,'FB adatok rögzítése '!I218)</f>
        <v>0</v>
      </c>
      <c r="G217" s="74">
        <f>IF('FB adatok rögzítése '!P218="",0,'FB adatok rögzítése '!P218)</f>
        <v>0</v>
      </c>
      <c r="H217" s="74">
        <f>IF('FB adatok rögzítése '!AI218="",0,'FB adatok rögzítése '!AI218)</f>
        <v>0</v>
      </c>
      <c r="I217" s="74">
        <f>IF('FB adatok rögzítése '!AJ218="",0,'FB adatok rögzítése '!AJ218)</f>
        <v>0</v>
      </c>
      <c r="J217" s="74">
        <f>IF('FB adatok rögzítése '!AK218="",0,'FB adatok rögzítése '!AK218)</f>
        <v>0</v>
      </c>
      <c r="K217" s="71">
        <f>'FB adatok rögzítése '!AC218+'FB adatok rögzítése '!AE218</f>
        <v>0</v>
      </c>
      <c r="L217" s="72" t="str">
        <f>IF(Facebook[[#This Row],[Reach (number)]]=0,"NA",Facebook[[#This Row],[N. of engaged people]]/Facebook[[#This Row],[Reach (number)]])</f>
        <v>NA</v>
      </c>
      <c r="M217" s="66">
        <f>IF('FB adatok rögzítése '!O218="",0,'FB adatok rögzítése '!O218)</f>
        <v>0</v>
      </c>
    </row>
    <row r="218" spans="1:13" x14ac:dyDescent="0.2">
      <c r="A218" s="56" t="s">
        <v>298</v>
      </c>
      <c r="B218" s="76">
        <f>'FB adatok rögzítése '!G219</f>
        <v>0</v>
      </c>
      <c r="C218" s="58">
        <f>'FB adatok rögzítése '!B219</f>
        <v>0</v>
      </c>
      <c r="D218" s="58">
        <f>'FB adatok rögzítése '!C219</f>
        <v>0</v>
      </c>
      <c r="E218" s="58">
        <f>'FB adatok rögzítése '!D219</f>
        <v>0</v>
      </c>
      <c r="F218" s="71">
        <f>IF('FB adatok rögzítése '!I219="",0,'FB adatok rögzítése '!I219)</f>
        <v>0</v>
      </c>
      <c r="G218" s="74">
        <f>IF('FB adatok rögzítése '!P219="",0,'FB adatok rögzítése '!P219)</f>
        <v>0</v>
      </c>
      <c r="H218" s="74">
        <f>IF('FB adatok rögzítése '!AI219="",0,'FB adatok rögzítése '!AI219)</f>
        <v>0</v>
      </c>
      <c r="I218" s="74">
        <f>IF('FB adatok rögzítése '!AJ219="",0,'FB adatok rögzítése '!AJ219)</f>
        <v>0</v>
      </c>
      <c r="J218" s="74">
        <f>IF('FB adatok rögzítése '!AK219="",0,'FB adatok rögzítése '!AK219)</f>
        <v>0</v>
      </c>
      <c r="K218" s="71">
        <f>'FB adatok rögzítése '!AC219+'FB adatok rögzítése '!AE219</f>
        <v>0</v>
      </c>
      <c r="L218" s="72" t="str">
        <f>IF(Facebook[[#This Row],[Reach (number)]]=0,"NA",Facebook[[#This Row],[N. of engaged people]]/Facebook[[#This Row],[Reach (number)]])</f>
        <v>NA</v>
      </c>
      <c r="M218" s="66">
        <f>IF('FB adatok rögzítése '!O219="",0,'FB adatok rögzítése '!O219)</f>
        <v>0</v>
      </c>
    </row>
    <row r="219" spans="1:13" x14ac:dyDescent="0.2">
      <c r="A219" s="56" t="s">
        <v>299</v>
      </c>
      <c r="B219" s="75">
        <f>'FB adatok rögzítése '!G220</f>
        <v>0</v>
      </c>
      <c r="C219" s="58">
        <f>'FB adatok rögzítése '!B220</f>
        <v>0</v>
      </c>
      <c r="D219" s="58">
        <f>'FB adatok rögzítése '!C220</f>
        <v>0</v>
      </c>
      <c r="E219" s="58">
        <f>'FB adatok rögzítése '!D220</f>
        <v>0</v>
      </c>
      <c r="F219" s="71">
        <f>IF('FB adatok rögzítése '!I220="",0,'FB adatok rögzítése '!I220)</f>
        <v>0</v>
      </c>
      <c r="G219" s="74">
        <f>IF('FB adatok rögzítése '!P220="",0,'FB adatok rögzítése '!P220)</f>
        <v>0</v>
      </c>
      <c r="H219" s="74">
        <f>IF('FB adatok rögzítése '!AI220="",0,'FB adatok rögzítése '!AI220)</f>
        <v>0</v>
      </c>
      <c r="I219" s="74">
        <f>IF('FB adatok rögzítése '!AJ220="",0,'FB adatok rögzítése '!AJ220)</f>
        <v>0</v>
      </c>
      <c r="J219" s="74">
        <f>IF('FB adatok rögzítése '!AK220="",0,'FB adatok rögzítése '!AK220)</f>
        <v>0</v>
      </c>
      <c r="K219" s="71">
        <f>'FB adatok rögzítése '!AC220+'FB adatok rögzítése '!AE220</f>
        <v>0</v>
      </c>
      <c r="L219" s="72" t="str">
        <f>IF(Facebook[[#This Row],[Reach (number)]]=0,"NA",Facebook[[#This Row],[N. of engaged people]]/Facebook[[#This Row],[Reach (number)]])</f>
        <v>NA</v>
      </c>
      <c r="M219" s="66">
        <f>IF('FB adatok rögzítése '!O220="",0,'FB adatok rögzítése '!O220)</f>
        <v>0</v>
      </c>
    </row>
    <row r="220" spans="1:13" x14ac:dyDescent="0.2">
      <c r="A220" s="56" t="s">
        <v>300</v>
      </c>
      <c r="B220" s="75">
        <f>'FB adatok rögzítése '!G221</f>
        <v>0</v>
      </c>
      <c r="C220" s="58">
        <f>'FB adatok rögzítése '!B221</f>
        <v>0</v>
      </c>
      <c r="D220" s="58">
        <f>'FB adatok rögzítése '!C221</f>
        <v>0</v>
      </c>
      <c r="E220" s="58">
        <f>'FB adatok rögzítése '!D221</f>
        <v>0</v>
      </c>
      <c r="F220" s="71">
        <f>IF('FB adatok rögzítése '!I221="",0,'FB adatok rögzítése '!I221)</f>
        <v>0</v>
      </c>
      <c r="G220" s="74">
        <f>IF('FB adatok rögzítése '!P221="",0,'FB adatok rögzítése '!P221)</f>
        <v>0</v>
      </c>
      <c r="H220" s="74">
        <f>IF('FB adatok rögzítése '!AI221="",0,'FB adatok rögzítése '!AI221)</f>
        <v>0</v>
      </c>
      <c r="I220" s="74">
        <f>IF('FB adatok rögzítése '!AJ221="",0,'FB adatok rögzítése '!AJ221)</f>
        <v>0</v>
      </c>
      <c r="J220" s="74">
        <f>IF('FB adatok rögzítése '!AK221="",0,'FB adatok rögzítése '!AK221)</f>
        <v>0</v>
      </c>
      <c r="K220" s="71">
        <f>'FB adatok rögzítése '!AC221+'FB adatok rögzítése '!AE221</f>
        <v>0</v>
      </c>
      <c r="L220" s="72" t="str">
        <f>IF(Facebook[[#This Row],[Reach (number)]]=0,"NA",Facebook[[#This Row],[N. of engaged people]]/Facebook[[#This Row],[Reach (number)]])</f>
        <v>NA</v>
      </c>
      <c r="M220" s="66">
        <f>IF('FB adatok rögzítése '!O221="",0,'FB adatok rögzítése '!O221)</f>
        <v>0</v>
      </c>
    </row>
    <row r="221" spans="1:13" x14ac:dyDescent="0.2">
      <c r="A221" s="56" t="s">
        <v>301</v>
      </c>
      <c r="B221" s="75">
        <f>'FB adatok rögzítése '!G222</f>
        <v>0</v>
      </c>
      <c r="C221" s="58">
        <f>'FB adatok rögzítése '!B222</f>
        <v>0</v>
      </c>
      <c r="D221" s="58">
        <f>'FB adatok rögzítése '!C222</f>
        <v>0</v>
      </c>
      <c r="E221" s="58">
        <f>'FB adatok rögzítése '!D222</f>
        <v>0</v>
      </c>
      <c r="F221" s="71">
        <f>IF('FB adatok rögzítése '!I222="",0,'FB adatok rögzítése '!I222)</f>
        <v>0</v>
      </c>
      <c r="G221" s="74">
        <f>IF('FB adatok rögzítése '!P222="",0,'FB adatok rögzítése '!P222)</f>
        <v>0</v>
      </c>
      <c r="H221" s="74">
        <f>IF('FB adatok rögzítése '!AI222="",0,'FB adatok rögzítése '!AI222)</f>
        <v>0</v>
      </c>
      <c r="I221" s="74">
        <f>IF('FB adatok rögzítése '!AJ222="",0,'FB adatok rögzítése '!AJ222)</f>
        <v>0</v>
      </c>
      <c r="J221" s="74">
        <f>IF('FB adatok rögzítése '!AK222="",0,'FB adatok rögzítése '!AK222)</f>
        <v>0</v>
      </c>
      <c r="K221" s="71">
        <f>'FB adatok rögzítése '!AC222+'FB adatok rögzítése '!AE222</f>
        <v>0</v>
      </c>
      <c r="L221" s="72" t="str">
        <f>IF(Facebook[[#This Row],[Reach (number)]]=0,"NA",Facebook[[#This Row],[N. of engaged people]]/Facebook[[#This Row],[Reach (number)]])</f>
        <v>NA</v>
      </c>
      <c r="M221" s="66">
        <f>IF('FB adatok rögzítése '!O222="",0,'FB adatok rögzítése '!O222)</f>
        <v>0</v>
      </c>
    </row>
    <row r="222" spans="1:13" x14ac:dyDescent="0.2">
      <c r="A222" s="56" t="s">
        <v>302</v>
      </c>
      <c r="B222" s="75">
        <f>'FB adatok rögzítése '!G223</f>
        <v>0</v>
      </c>
      <c r="C222" s="58">
        <f>'FB adatok rögzítése '!B223</f>
        <v>0</v>
      </c>
      <c r="D222" s="58">
        <f>'FB adatok rögzítése '!C223</f>
        <v>0</v>
      </c>
      <c r="E222" s="58">
        <f>'FB adatok rögzítése '!D223</f>
        <v>0</v>
      </c>
      <c r="F222" s="71">
        <f>IF('FB adatok rögzítése '!I223="",0,'FB adatok rögzítése '!I223)</f>
        <v>0</v>
      </c>
      <c r="G222" s="74">
        <f>IF('FB adatok rögzítése '!P223="",0,'FB adatok rögzítése '!P223)</f>
        <v>0</v>
      </c>
      <c r="H222" s="74">
        <f>IF('FB adatok rögzítése '!AI223="",0,'FB adatok rögzítése '!AI223)</f>
        <v>0</v>
      </c>
      <c r="I222" s="74">
        <f>IF('FB adatok rögzítése '!AJ223="",0,'FB adatok rögzítése '!AJ223)</f>
        <v>0</v>
      </c>
      <c r="J222" s="74">
        <f>IF('FB adatok rögzítése '!AK223="",0,'FB adatok rögzítése '!AK223)</f>
        <v>0</v>
      </c>
      <c r="K222" s="71">
        <f>'FB adatok rögzítése '!AC223+'FB adatok rögzítése '!AE223</f>
        <v>0</v>
      </c>
      <c r="L222" s="72" t="str">
        <f>IF(Facebook[[#This Row],[Reach (number)]]=0,"NA",Facebook[[#This Row],[N. of engaged people]]/Facebook[[#This Row],[Reach (number)]])</f>
        <v>NA</v>
      </c>
      <c r="M222" s="66">
        <f>IF('FB adatok rögzítése '!O223="",0,'FB adatok rögzítése '!O223)</f>
        <v>0</v>
      </c>
    </row>
    <row r="223" spans="1:13" x14ac:dyDescent="0.2">
      <c r="A223" s="56" t="s">
        <v>303</v>
      </c>
      <c r="B223" s="75">
        <f>'FB adatok rögzítése '!G224</f>
        <v>0</v>
      </c>
      <c r="C223" s="58">
        <f>'FB adatok rögzítése '!B224</f>
        <v>0</v>
      </c>
      <c r="D223" s="58">
        <f>'FB adatok rögzítése '!C224</f>
        <v>0</v>
      </c>
      <c r="E223" s="58">
        <f>'FB adatok rögzítése '!D224</f>
        <v>0</v>
      </c>
      <c r="F223" s="71">
        <f>IF('FB adatok rögzítése '!I224="",0,'FB adatok rögzítése '!I224)</f>
        <v>0</v>
      </c>
      <c r="G223" s="74">
        <f>IF('FB adatok rögzítése '!P224="",0,'FB adatok rögzítése '!P224)</f>
        <v>0</v>
      </c>
      <c r="H223" s="74">
        <f>IF('FB adatok rögzítése '!AI224="",0,'FB adatok rögzítése '!AI224)</f>
        <v>0</v>
      </c>
      <c r="I223" s="74">
        <f>IF('FB adatok rögzítése '!AJ224="",0,'FB adatok rögzítése '!AJ224)</f>
        <v>0</v>
      </c>
      <c r="J223" s="74">
        <f>IF('FB adatok rögzítése '!AK224="",0,'FB adatok rögzítése '!AK224)</f>
        <v>0</v>
      </c>
      <c r="K223" s="71">
        <f>'FB adatok rögzítése '!AC224+'FB adatok rögzítése '!AE224</f>
        <v>0</v>
      </c>
      <c r="L223" s="72" t="str">
        <f>IF(Facebook[[#This Row],[Reach (number)]]=0,"NA",Facebook[[#This Row],[N. of engaged people]]/Facebook[[#This Row],[Reach (number)]])</f>
        <v>NA</v>
      </c>
      <c r="M223" s="66">
        <f>IF('FB adatok rögzítése '!O224="",0,'FB adatok rögzítése '!O224)</f>
        <v>0</v>
      </c>
    </row>
    <row r="224" spans="1:13" x14ac:dyDescent="0.2">
      <c r="A224" s="56" t="s">
        <v>304</v>
      </c>
      <c r="B224" s="75">
        <f>'FB adatok rögzítése '!G225</f>
        <v>0</v>
      </c>
      <c r="C224" s="58">
        <f>'FB adatok rögzítése '!B225</f>
        <v>0</v>
      </c>
      <c r="D224" s="58">
        <f>'FB adatok rögzítése '!C225</f>
        <v>0</v>
      </c>
      <c r="E224" s="58">
        <f>'FB adatok rögzítése '!D225</f>
        <v>0</v>
      </c>
      <c r="F224" s="71">
        <f>IF('FB adatok rögzítése '!I225="",0,'FB adatok rögzítése '!I225)</f>
        <v>0</v>
      </c>
      <c r="G224" s="74">
        <f>IF('FB adatok rögzítése '!P225="",0,'FB adatok rögzítése '!P225)</f>
        <v>0</v>
      </c>
      <c r="H224" s="74">
        <f>IF('FB adatok rögzítése '!AI225="",0,'FB adatok rögzítése '!AI225)</f>
        <v>0</v>
      </c>
      <c r="I224" s="74">
        <f>IF('FB adatok rögzítése '!AJ225="",0,'FB adatok rögzítése '!AJ225)</f>
        <v>0</v>
      </c>
      <c r="J224" s="74">
        <f>IF('FB adatok rögzítése '!AK225="",0,'FB adatok rögzítése '!AK225)</f>
        <v>0</v>
      </c>
      <c r="K224" s="71">
        <f>'FB adatok rögzítése '!AC225+'FB adatok rögzítése '!AE225</f>
        <v>0</v>
      </c>
      <c r="L224" s="72" t="str">
        <f>IF(Facebook[[#This Row],[Reach (number)]]=0,"NA",Facebook[[#This Row],[N. of engaged people]]/Facebook[[#This Row],[Reach (number)]])</f>
        <v>NA</v>
      </c>
      <c r="M224" s="66">
        <f>IF('FB adatok rögzítése '!O225="",0,'FB adatok rögzítése '!O225)</f>
        <v>0</v>
      </c>
    </row>
    <row r="225" spans="1:13" x14ac:dyDescent="0.2">
      <c r="A225" s="56" t="s">
        <v>305</v>
      </c>
      <c r="B225" s="75">
        <f>'FB adatok rögzítése '!G226</f>
        <v>0</v>
      </c>
      <c r="C225" s="58">
        <f>'FB adatok rögzítése '!B226</f>
        <v>0</v>
      </c>
      <c r="D225" s="58">
        <f>'FB adatok rögzítése '!C226</f>
        <v>0</v>
      </c>
      <c r="E225" s="58">
        <f>'FB adatok rögzítése '!D226</f>
        <v>0</v>
      </c>
      <c r="F225" s="71">
        <f>IF('FB adatok rögzítése '!I226="",0,'FB adatok rögzítése '!I226)</f>
        <v>0</v>
      </c>
      <c r="G225" s="74">
        <f>IF('FB adatok rögzítése '!P226="",0,'FB adatok rögzítése '!P226)</f>
        <v>0</v>
      </c>
      <c r="H225" s="74">
        <f>IF('FB adatok rögzítése '!AI226="",0,'FB adatok rögzítése '!AI226)</f>
        <v>0</v>
      </c>
      <c r="I225" s="74">
        <f>IF('FB adatok rögzítése '!AJ226="",0,'FB adatok rögzítése '!AJ226)</f>
        <v>0</v>
      </c>
      <c r="J225" s="74">
        <f>IF('FB adatok rögzítése '!AK226="",0,'FB adatok rögzítése '!AK226)</f>
        <v>0</v>
      </c>
      <c r="K225" s="71">
        <f>'FB adatok rögzítése '!AC226+'FB adatok rögzítése '!AE226</f>
        <v>0</v>
      </c>
      <c r="L225" s="72" t="str">
        <f>IF(Facebook[[#This Row],[Reach (number)]]=0,"NA",Facebook[[#This Row],[N. of engaged people]]/Facebook[[#This Row],[Reach (number)]])</f>
        <v>NA</v>
      </c>
      <c r="M225" s="66">
        <f>IF('FB adatok rögzítése '!O226="",0,'FB adatok rögzítése '!O226)</f>
        <v>0</v>
      </c>
    </row>
    <row r="226" spans="1:13" x14ac:dyDescent="0.2">
      <c r="A226" s="56" t="s">
        <v>306</v>
      </c>
      <c r="B226" s="75">
        <f>'FB adatok rögzítése '!G227</f>
        <v>0</v>
      </c>
      <c r="C226" s="58">
        <f>'FB adatok rögzítése '!B227</f>
        <v>0</v>
      </c>
      <c r="D226" s="58">
        <f>'FB adatok rögzítése '!C227</f>
        <v>0</v>
      </c>
      <c r="E226" s="58">
        <f>'FB adatok rögzítése '!D227</f>
        <v>0</v>
      </c>
      <c r="F226" s="71">
        <f>IF('FB adatok rögzítése '!I227="",0,'FB adatok rögzítése '!I227)</f>
        <v>0</v>
      </c>
      <c r="G226" s="74">
        <f>IF('FB adatok rögzítése '!P227="",0,'FB adatok rögzítése '!P227)</f>
        <v>0</v>
      </c>
      <c r="H226" s="74">
        <f>IF('FB adatok rögzítése '!AI227="",0,'FB adatok rögzítése '!AI227)</f>
        <v>0</v>
      </c>
      <c r="I226" s="74">
        <f>IF('FB adatok rögzítése '!AJ227="",0,'FB adatok rögzítése '!AJ227)</f>
        <v>0</v>
      </c>
      <c r="J226" s="74">
        <f>IF('FB adatok rögzítése '!AK227="",0,'FB adatok rögzítése '!AK227)</f>
        <v>0</v>
      </c>
      <c r="K226" s="71">
        <f>'FB adatok rögzítése '!AC227+'FB adatok rögzítése '!AE227</f>
        <v>0</v>
      </c>
      <c r="L226" s="72" t="str">
        <f>IF(Facebook[[#This Row],[Reach (number)]]=0,"NA",Facebook[[#This Row],[N. of engaged people]]/Facebook[[#This Row],[Reach (number)]])</f>
        <v>NA</v>
      </c>
      <c r="M226" s="66">
        <f>IF('FB adatok rögzítése '!O227="",0,'FB adatok rögzítése '!O227)</f>
        <v>0</v>
      </c>
    </row>
    <row r="227" spans="1:13" x14ac:dyDescent="0.2">
      <c r="A227" s="56" t="s">
        <v>307</v>
      </c>
      <c r="B227" s="75">
        <f>'FB adatok rögzítése '!G228</f>
        <v>0</v>
      </c>
      <c r="C227" s="58">
        <f>'FB adatok rögzítése '!B228</f>
        <v>0</v>
      </c>
      <c r="D227" s="58">
        <f>'FB adatok rögzítése '!C228</f>
        <v>0</v>
      </c>
      <c r="E227" s="58">
        <f>'FB adatok rögzítése '!D228</f>
        <v>0</v>
      </c>
      <c r="F227" s="71">
        <f>IF('FB adatok rögzítése '!I228="",0,'FB adatok rögzítése '!I228)</f>
        <v>0</v>
      </c>
      <c r="G227" s="74">
        <f>IF('FB adatok rögzítése '!P228="",0,'FB adatok rögzítése '!P228)</f>
        <v>0</v>
      </c>
      <c r="H227" s="74">
        <f>IF('FB adatok rögzítése '!AI228="",0,'FB adatok rögzítése '!AI228)</f>
        <v>0</v>
      </c>
      <c r="I227" s="74">
        <f>IF('FB adatok rögzítése '!AJ228="",0,'FB adatok rögzítése '!AJ228)</f>
        <v>0</v>
      </c>
      <c r="J227" s="74">
        <f>IF('FB adatok rögzítése '!AK228="",0,'FB adatok rögzítése '!AK228)</f>
        <v>0</v>
      </c>
      <c r="K227" s="71">
        <f>'FB adatok rögzítése '!AC228+'FB adatok rögzítése '!AE228</f>
        <v>0</v>
      </c>
      <c r="L227" s="72" t="str">
        <f>IF(Facebook[[#This Row],[Reach (number)]]=0,"NA",Facebook[[#This Row],[N. of engaged people]]/Facebook[[#This Row],[Reach (number)]])</f>
        <v>NA</v>
      </c>
      <c r="M227" s="66">
        <f>IF('FB adatok rögzítése '!O228="",0,'FB adatok rögzítése '!O228)</f>
        <v>0</v>
      </c>
    </row>
    <row r="228" spans="1:13" x14ac:dyDescent="0.2">
      <c r="A228" s="56" t="s">
        <v>308</v>
      </c>
      <c r="B228" s="75">
        <f>'FB adatok rögzítése '!G229</f>
        <v>0</v>
      </c>
      <c r="C228" s="58">
        <f>'FB adatok rögzítése '!B229</f>
        <v>0</v>
      </c>
      <c r="D228" s="68">
        <f>'FB adatok rögzítése '!C229</f>
        <v>0</v>
      </c>
      <c r="E228" s="58">
        <f>'FB adatok rögzítése '!D229</f>
        <v>0</v>
      </c>
      <c r="F228" s="71">
        <f>IF('FB adatok rögzítése '!I229="",0,'FB adatok rögzítése '!I229)</f>
        <v>0</v>
      </c>
      <c r="G228" s="71">
        <f>IF('FB adatok rögzítése '!P229="",0,'FB adatok rögzítése '!P229)</f>
        <v>0</v>
      </c>
      <c r="H228" s="71">
        <f>IF('FB adatok rögzítése '!AI229="",0,'FB adatok rögzítése '!AI229)</f>
        <v>0</v>
      </c>
      <c r="I228" s="71">
        <f>IF('FB adatok rögzítése '!AJ229="",0,'FB adatok rögzítése '!AJ229)</f>
        <v>0</v>
      </c>
      <c r="J228" s="71">
        <f>IF('FB adatok rögzítése '!AK229="",0,'FB adatok rögzítése '!AK229)</f>
        <v>0</v>
      </c>
      <c r="K228" s="71">
        <f>'FB adatok rögzítése '!AC229+'FB adatok rögzítése '!AE229</f>
        <v>0</v>
      </c>
      <c r="L228" s="72" t="str">
        <f>IF(Facebook[[#This Row],[Reach (number)]]=0,"NA",Facebook[[#This Row],[N. of engaged people]]/Facebook[[#This Row],[Reach (number)]])</f>
        <v>NA</v>
      </c>
      <c r="M228" s="77">
        <f>IF('FB adatok rögzítése '!O229="",0,'FB adatok rögzítése '!O229)</f>
        <v>0</v>
      </c>
    </row>
    <row r="229" spans="1:13" x14ac:dyDescent="0.2">
      <c r="A229" s="56" t="s">
        <v>309</v>
      </c>
      <c r="B229" s="75">
        <f>'FB adatok rögzítése '!G230</f>
        <v>0</v>
      </c>
      <c r="C229" s="58">
        <f>'FB adatok rögzítése '!B230</f>
        <v>0</v>
      </c>
      <c r="D229" s="68">
        <f>'FB adatok rögzítése '!C230</f>
        <v>0</v>
      </c>
      <c r="E229" s="58">
        <f>'FB adatok rögzítése '!D230</f>
        <v>0</v>
      </c>
      <c r="F229" s="71">
        <f>IF('FB adatok rögzítése '!I230="",0,'FB adatok rögzítése '!I230)</f>
        <v>0</v>
      </c>
      <c r="G229" s="71">
        <f>IF('FB adatok rögzítése '!P230="",0,'FB adatok rögzítése '!P230)</f>
        <v>0</v>
      </c>
      <c r="H229" s="71">
        <f>IF('FB adatok rögzítése '!AI230="",0,'FB adatok rögzítése '!AI230)</f>
        <v>0</v>
      </c>
      <c r="I229" s="71">
        <f>IF('FB adatok rögzítése '!AJ230="",0,'FB adatok rögzítése '!AJ230)</f>
        <v>0</v>
      </c>
      <c r="J229" s="71">
        <f>IF('FB adatok rögzítése '!AK230="",0,'FB adatok rögzítése '!AK230)</f>
        <v>0</v>
      </c>
      <c r="K229" s="71">
        <f>'FB adatok rögzítése '!AC230+'FB adatok rögzítése '!AE230</f>
        <v>0</v>
      </c>
      <c r="L229" s="72" t="str">
        <f>IF(Facebook[[#This Row],[Reach (number)]]=0,"NA",Facebook[[#This Row],[N. of engaged people]]/Facebook[[#This Row],[Reach (number)]])</f>
        <v>NA</v>
      </c>
      <c r="M229" s="77">
        <f>IF('FB adatok rögzítése '!O230="",0,'FB adatok rögzítése '!O230)</f>
        <v>0</v>
      </c>
    </row>
    <row r="230" spans="1:13" x14ac:dyDescent="0.2">
      <c r="A230" s="56" t="s">
        <v>310</v>
      </c>
      <c r="B230" s="75">
        <f>'FB adatok rögzítése '!G231</f>
        <v>0</v>
      </c>
      <c r="C230" s="58">
        <f>'FB adatok rögzítése '!B231</f>
        <v>0</v>
      </c>
      <c r="D230" s="68">
        <f>'FB adatok rögzítése '!C231</f>
        <v>0</v>
      </c>
      <c r="E230" s="58">
        <f>'FB adatok rögzítése '!D231</f>
        <v>0</v>
      </c>
      <c r="F230" s="71">
        <f>IF('FB adatok rögzítése '!I231="",0,'FB adatok rögzítése '!I231)</f>
        <v>0</v>
      </c>
      <c r="G230" s="71">
        <f>IF('FB adatok rögzítése '!P231="",0,'FB adatok rögzítése '!P231)</f>
        <v>0</v>
      </c>
      <c r="H230" s="71">
        <f>IF('FB adatok rögzítése '!AI231="",0,'FB adatok rögzítése '!AI231)</f>
        <v>0</v>
      </c>
      <c r="I230" s="71">
        <f>IF('FB adatok rögzítése '!AJ231="",0,'FB adatok rögzítése '!AJ231)</f>
        <v>0</v>
      </c>
      <c r="J230" s="71">
        <f>IF('FB adatok rögzítése '!AK231="",0,'FB adatok rögzítése '!AK231)</f>
        <v>0</v>
      </c>
      <c r="K230" s="71">
        <f>'FB adatok rögzítése '!AC231+'FB adatok rögzítése '!AE231</f>
        <v>0</v>
      </c>
      <c r="L230" s="72" t="str">
        <f>IF(Facebook[[#This Row],[Reach (number)]]=0,"NA",Facebook[[#This Row],[N. of engaged people]]/Facebook[[#This Row],[Reach (number)]])</f>
        <v>NA</v>
      </c>
      <c r="M230" s="77">
        <f>IF('FB adatok rögzítése '!O231="",0,'FB adatok rögzítése '!O231)</f>
        <v>0</v>
      </c>
    </row>
    <row r="231" spans="1:13" x14ac:dyDescent="0.2">
      <c r="A231" s="56" t="s">
        <v>311</v>
      </c>
      <c r="B231" s="75">
        <f>'FB adatok rögzítése '!G232</f>
        <v>0</v>
      </c>
      <c r="C231" s="58">
        <f>'FB adatok rögzítése '!B232</f>
        <v>0</v>
      </c>
      <c r="D231" s="68">
        <f>'FB adatok rögzítése '!C232</f>
        <v>0</v>
      </c>
      <c r="E231" s="58">
        <f>'FB adatok rögzítése '!D232</f>
        <v>0</v>
      </c>
      <c r="F231" s="71">
        <f>IF('FB adatok rögzítése '!I232="",0,'FB adatok rögzítése '!I232)</f>
        <v>0</v>
      </c>
      <c r="G231" s="71">
        <f>IF('FB adatok rögzítése '!P232="",0,'FB adatok rögzítése '!P232)</f>
        <v>0</v>
      </c>
      <c r="H231" s="71">
        <f>IF('FB adatok rögzítése '!AI232="",0,'FB adatok rögzítése '!AI232)</f>
        <v>0</v>
      </c>
      <c r="I231" s="71">
        <f>IF('FB adatok rögzítése '!AJ232="",0,'FB adatok rögzítése '!AJ232)</f>
        <v>0</v>
      </c>
      <c r="J231" s="71">
        <f>IF('FB adatok rögzítése '!AK232="",0,'FB adatok rögzítése '!AK232)</f>
        <v>0</v>
      </c>
      <c r="K231" s="71">
        <f>'FB adatok rögzítése '!AC232+'FB adatok rögzítése '!AE232</f>
        <v>0</v>
      </c>
      <c r="L231" s="72" t="str">
        <f>IF(Facebook[[#This Row],[Reach (number)]]=0,"NA",Facebook[[#This Row],[N. of engaged people]]/Facebook[[#This Row],[Reach (number)]])</f>
        <v>NA</v>
      </c>
      <c r="M231" s="77">
        <f>IF('FB adatok rögzítése '!O232="",0,'FB adatok rögzítése '!O232)</f>
        <v>0</v>
      </c>
    </row>
    <row r="232" spans="1:13" x14ac:dyDescent="0.2">
      <c r="A232" s="56" t="s">
        <v>312</v>
      </c>
      <c r="B232" s="75">
        <f>'FB adatok rögzítése '!G233</f>
        <v>0</v>
      </c>
      <c r="C232" s="58">
        <f>'FB adatok rögzítése '!B233</f>
        <v>0</v>
      </c>
      <c r="D232" s="68">
        <f>'FB adatok rögzítése '!C233</f>
        <v>0</v>
      </c>
      <c r="E232" s="58">
        <f>'FB adatok rögzítése '!D233</f>
        <v>0</v>
      </c>
      <c r="F232" s="71">
        <f>IF('FB adatok rögzítése '!I233="",0,'FB adatok rögzítése '!I233)</f>
        <v>0</v>
      </c>
      <c r="G232" s="71">
        <f>IF('FB adatok rögzítése '!P233="",0,'FB adatok rögzítése '!P233)</f>
        <v>0</v>
      </c>
      <c r="H232" s="71">
        <f>IF('FB adatok rögzítése '!AI233="",0,'FB adatok rögzítése '!AI233)</f>
        <v>0</v>
      </c>
      <c r="I232" s="71">
        <f>IF('FB adatok rögzítése '!AJ233="",0,'FB adatok rögzítése '!AJ233)</f>
        <v>0</v>
      </c>
      <c r="J232" s="71">
        <f>IF('FB adatok rögzítése '!AK233="",0,'FB adatok rögzítése '!AK233)</f>
        <v>0</v>
      </c>
      <c r="K232" s="71">
        <f>'FB adatok rögzítése '!AC233+'FB adatok rögzítése '!AE233</f>
        <v>0</v>
      </c>
      <c r="L232" s="72" t="str">
        <f>IF(Facebook[[#This Row],[Reach (number)]]=0,"NA",Facebook[[#This Row],[N. of engaged people]]/Facebook[[#This Row],[Reach (number)]])</f>
        <v>NA</v>
      </c>
      <c r="M232" s="77">
        <f>IF('FB adatok rögzítése '!O233="",0,'FB adatok rögzítése '!O233)</f>
        <v>0</v>
      </c>
    </row>
    <row r="233" spans="1:13" x14ac:dyDescent="0.2">
      <c r="A233" s="56" t="s">
        <v>313</v>
      </c>
      <c r="B233" s="75">
        <f>'FB adatok rögzítése '!G234</f>
        <v>0</v>
      </c>
      <c r="C233" s="58">
        <f>'FB adatok rögzítése '!B234</f>
        <v>0</v>
      </c>
      <c r="D233" s="68">
        <f>'FB adatok rögzítése '!C234</f>
        <v>0</v>
      </c>
      <c r="E233" s="58">
        <f>'FB adatok rögzítése '!D234</f>
        <v>0</v>
      </c>
      <c r="F233" s="71">
        <f>IF('FB adatok rögzítése '!I234="",0,'FB adatok rögzítése '!I234)</f>
        <v>0</v>
      </c>
      <c r="G233" s="71">
        <f>IF('FB adatok rögzítése '!P234="",0,'FB adatok rögzítése '!P234)</f>
        <v>0</v>
      </c>
      <c r="H233" s="71">
        <f>IF('FB adatok rögzítése '!AI234="",0,'FB adatok rögzítése '!AI234)</f>
        <v>0</v>
      </c>
      <c r="I233" s="71">
        <f>IF('FB adatok rögzítése '!AJ234="",0,'FB adatok rögzítése '!AJ234)</f>
        <v>0</v>
      </c>
      <c r="J233" s="71">
        <f>IF('FB adatok rögzítése '!AK234="",0,'FB adatok rögzítése '!AK234)</f>
        <v>0</v>
      </c>
      <c r="K233" s="71">
        <f>'FB adatok rögzítése '!AC234+'FB adatok rögzítése '!AE234</f>
        <v>0</v>
      </c>
      <c r="L233" s="72" t="str">
        <f>IF(Facebook[[#This Row],[Reach (number)]]=0,"NA",Facebook[[#This Row],[N. of engaged people]]/Facebook[[#This Row],[Reach (number)]])</f>
        <v>NA</v>
      </c>
      <c r="M233" s="77">
        <f>IF('FB adatok rögzítése '!O234="",0,'FB adatok rögzítése '!O234)</f>
        <v>0</v>
      </c>
    </row>
    <row r="234" spans="1:13" x14ac:dyDescent="0.2">
      <c r="A234" s="56" t="s">
        <v>314</v>
      </c>
      <c r="B234" s="75">
        <f>'FB adatok rögzítése '!G235</f>
        <v>0</v>
      </c>
      <c r="C234" s="58">
        <f>'FB adatok rögzítése '!B235</f>
        <v>0</v>
      </c>
      <c r="D234" s="68">
        <f>'FB adatok rögzítése '!C235</f>
        <v>0</v>
      </c>
      <c r="E234" s="58">
        <f>'FB adatok rögzítése '!D235</f>
        <v>0</v>
      </c>
      <c r="F234" s="71">
        <f>IF('FB adatok rögzítése '!I235="",0,'FB adatok rögzítése '!I235)</f>
        <v>0</v>
      </c>
      <c r="G234" s="71">
        <f>IF('FB adatok rögzítése '!P235="",0,'FB adatok rögzítése '!P235)</f>
        <v>0</v>
      </c>
      <c r="H234" s="71">
        <f>IF('FB adatok rögzítése '!AI235="",0,'FB adatok rögzítése '!AI235)</f>
        <v>0</v>
      </c>
      <c r="I234" s="71">
        <f>IF('FB adatok rögzítése '!AJ235="",0,'FB adatok rögzítése '!AJ235)</f>
        <v>0</v>
      </c>
      <c r="J234" s="71">
        <f>IF('FB adatok rögzítése '!AK235="",0,'FB adatok rögzítése '!AK235)</f>
        <v>0</v>
      </c>
      <c r="K234" s="71">
        <f>'FB adatok rögzítése '!AC235+'FB adatok rögzítése '!AE235</f>
        <v>0</v>
      </c>
      <c r="L234" s="72" t="str">
        <f>IF(Facebook[[#This Row],[Reach (number)]]=0,"NA",Facebook[[#This Row],[N. of engaged people]]/Facebook[[#This Row],[Reach (number)]])</f>
        <v>NA</v>
      </c>
      <c r="M234" s="77">
        <f>IF('FB adatok rögzítése '!O235="",0,'FB adatok rögzítése '!O235)</f>
        <v>0</v>
      </c>
    </row>
    <row r="235" spans="1:13" x14ac:dyDescent="0.2">
      <c r="A235" s="56" t="s">
        <v>315</v>
      </c>
      <c r="B235" s="75">
        <f>'FB adatok rögzítése '!G236</f>
        <v>0</v>
      </c>
      <c r="C235" s="58">
        <f>'FB adatok rögzítése '!B236</f>
        <v>0</v>
      </c>
      <c r="D235" s="68">
        <f>'FB adatok rögzítése '!C236</f>
        <v>0</v>
      </c>
      <c r="E235" s="58">
        <f>'FB adatok rögzítése '!D236</f>
        <v>0</v>
      </c>
      <c r="F235" s="71">
        <f>IF('FB adatok rögzítése '!I236="",0,'FB adatok rögzítése '!I236)</f>
        <v>0</v>
      </c>
      <c r="G235" s="71">
        <f>IF('FB adatok rögzítése '!P236="",0,'FB adatok rögzítése '!P236)</f>
        <v>0</v>
      </c>
      <c r="H235" s="71">
        <f>IF('FB adatok rögzítése '!AI236="",0,'FB adatok rögzítése '!AI236)</f>
        <v>0</v>
      </c>
      <c r="I235" s="71">
        <f>IF('FB adatok rögzítése '!AJ236="",0,'FB adatok rögzítése '!AJ236)</f>
        <v>0</v>
      </c>
      <c r="J235" s="71">
        <f>IF('FB adatok rögzítése '!AK236="",0,'FB adatok rögzítése '!AK236)</f>
        <v>0</v>
      </c>
      <c r="K235" s="71">
        <f>'FB adatok rögzítése '!AC236+'FB adatok rögzítése '!AE236</f>
        <v>0</v>
      </c>
      <c r="L235" s="72" t="str">
        <f>IF(Facebook[[#This Row],[Reach (number)]]=0,"NA",Facebook[[#This Row],[N. of engaged people]]/Facebook[[#This Row],[Reach (number)]])</f>
        <v>NA</v>
      </c>
      <c r="M235" s="77">
        <f>IF('FB adatok rögzítése '!O236="",0,'FB adatok rögzítése '!O236)</f>
        <v>0</v>
      </c>
    </row>
    <row r="236" spans="1:13" x14ac:dyDescent="0.2">
      <c r="A236" s="56" t="s">
        <v>316</v>
      </c>
      <c r="B236" s="75">
        <f>'FB adatok rögzítése '!G237</f>
        <v>0</v>
      </c>
      <c r="C236" s="58">
        <f>'FB adatok rögzítése '!B237</f>
        <v>0</v>
      </c>
      <c r="D236" s="68">
        <f>'FB adatok rögzítése '!C237</f>
        <v>0</v>
      </c>
      <c r="E236" s="58">
        <f>'FB adatok rögzítése '!D237</f>
        <v>0</v>
      </c>
      <c r="F236" s="71">
        <f>IF('FB adatok rögzítése '!I237="",0,'FB adatok rögzítése '!I237)</f>
        <v>0</v>
      </c>
      <c r="G236" s="71">
        <f>IF('FB adatok rögzítése '!P237="",0,'FB adatok rögzítése '!P237)</f>
        <v>0</v>
      </c>
      <c r="H236" s="71">
        <f>IF('FB adatok rögzítése '!AI237="",0,'FB adatok rögzítése '!AI237)</f>
        <v>0</v>
      </c>
      <c r="I236" s="71">
        <f>IF('FB adatok rögzítése '!AJ237="",0,'FB adatok rögzítése '!AJ237)</f>
        <v>0</v>
      </c>
      <c r="J236" s="71">
        <f>IF('FB adatok rögzítése '!AK237="",0,'FB adatok rögzítése '!AK237)</f>
        <v>0</v>
      </c>
      <c r="K236" s="71">
        <f>'FB adatok rögzítése '!AC237+'FB adatok rögzítése '!AE237</f>
        <v>0</v>
      </c>
      <c r="L236" s="72" t="str">
        <f>IF(Facebook[[#This Row],[Reach (number)]]=0,"NA",Facebook[[#This Row],[N. of engaged people]]/Facebook[[#This Row],[Reach (number)]])</f>
        <v>NA</v>
      </c>
      <c r="M236" s="77">
        <f>IF('FB adatok rögzítése '!O237="",0,'FB adatok rögzítése '!O237)</f>
        <v>0</v>
      </c>
    </row>
    <row r="237" spans="1:13" x14ac:dyDescent="0.2">
      <c r="A237" s="56" t="s">
        <v>317</v>
      </c>
      <c r="B237" s="75">
        <f>'FB adatok rögzítése '!G238</f>
        <v>0</v>
      </c>
      <c r="C237" s="58">
        <f>'FB adatok rögzítése '!B238</f>
        <v>0</v>
      </c>
      <c r="D237" s="68">
        <f>'FB adatok rögzítése '!C238</f>
        <v>0</v>
      </c>
      <c r="E237" s="58">
        <f>'FB adatok rögzítése '!D238</f>
        <v>0</v>
      </c>
      <c r="F237" s="71">
        <f>IF('FB adatok rögzítése '!I238="",0,'FB adatok rögzítése '!I238)</f>
        <v>0</v>
      </c>
      <c r="G237" s="71">
        <f>IF('FB adatok rögzítése '!P238="",0,'FB adatok rögzítése '!P238)</f>
        <v>0</v>
      </c>
      <c r="H237" s="71">
        <f>IF('FB adatok rögzítése '!AI238="",0,'FB adatok rögzítése '!AI238)</f>
        <v>0</v>
      </c>
      <c r="I237" s="71">
        <f>IF('FB adatok rögzítése '!AJ238="",0,'FB adatok rögzítése '!AJ238)</f>
        <v>0</v>
      </c>
      <c r="J237" s="71">
        <f>IF('FB adatok rögzítése '!AK238="",0,'FB adatok rögzítése '!AK238)</f>
        <v>0</v>
      </c>
      <c r="K237" s="71">
        <f>'FB adatok rögzítése '!AC238+'FB adatok rögzítése '!AE238</f>
        <v>0</v>
      </c>
      <c r="L237" s="72" t="str">
        <f>IF(Facebook[[#This Row],[Reach (number)]]=0,"NA",Facebook[[#This Row],[N. of engaged people]]/Facebook[[#This Row],[Reach (number)]])</f>
        <v>NA</v>
      </c>
      <c r="M237" s="77">
        <f>IF('FB adatok rögzítése '!O238="",0,'FB adatok rögzítése '!O238)</f>
        <v>0</v>
      </c>
    </row>
    <row r="238" spans="1:13" x14ac:dyDescent="0.2">
      <c r="A238" s="56" t="s">
        <v>318</v>
      </c>
      <c r="B238" s="75">
        <f>'FB adatok rögzítése '!G239</f>
        <v>0</v>
      </c>
      <c r="C238" s="58">
        <f>'FB adatok rögzítése '!B239</f>
        <v>0</v>
      </c>
      <c r="D238" s="68">
        <f>'FB adatok rögzítése '!C239</f>
        <v>0</v>
      </c>
      <c r="E238" s="58">
        <f>'FB adatok rögzítése '!D239</f>
        <v>0</v>
      </c>
      <c r="F238" s="71">
        <f>IF('FB adatok rögzítése '!I239="",0,'FB adatok rögzítése '!I239)</f>
        <v>0</v>
      </c>
      <c r="G238" s="71">
        <f>IF('FB adatok rögzítése '!P239="",0,'FB adatok rögzítése '!P239)</f>
        <v>0</v>
      </c>
      <c r="H238" s="71">
        <f>IF('FB adatok rögzítése '!AI239="",0,'FB adatok rögzítése '!AI239)</f>
        <v>0</v>
      </c>
      <c r="I238" s="71">
        <f>IF('FB adatok rögzítése '!AJ239="",0,'FB adatok rögzítése '!AJ239)</f>
        <v>0</v>
      </c>
      <c r="J238" s="71">
        <f>IF('FB adatok rögzítése '!AK239="",0,'FB adatok rögzítése '!AK239)</f>
        <v>0</v>
      </c>
      <c r="K238" s="71">
        <f>'FB adatok rögzítése '!AC239+'FB adatok rögzítése '!AE239</f>
        <v>0</v>
      </c>
      <c r="L238" s="72" t="str">
        <f>IF(Facebook[[#This Row],[Reach (number)]]=0,"NA",Facebook[[#This Row],[N. of engaged people]]/Facebook[[#This Row],[Reach (number)]])</f>
        <v>NA</v>
      </c>
      <c r="M238" s="77">
        <f>IF('FB adatok rögzítése '!O239="",0,'FB adatok rögzítése '!O239)</f>
        <v>0</v>
      </c>
    </row>
    <row r="239" spans="1:13" x14ac:dyDescent="0.2">
      <c r="A239" s="56" t="s">
        <v>319</v>
      </c>
      <c r="B239" s="75">
        <f>'FB adatok rögzítése '!G240</f>
        <v>0</v>
      </c>
      <c r="C239" s="58">
        <f>'FB adatok rögzítése '!B240</f>
        <v>0</v>
      </c>
      <c r="D239" s="68">
        <f>'FB adatok rögzítése '!C240</f>
        <v>0</v>
      </c>
      <c r="E239" s="58">
        <f>'FB adatok rögzítése '!D240</f>
        <v>0</v>
      </c>
      <c r="F239" s="71">
        <f>IF('FB adatok rögzítése '!I240="",0,'FB adatok rögzítése '!I240)</f>
        <v>0</v>
      </c>
      <c r="G239" s="71">
        <f>IF('FB adatok rögzítése '!P240="",0,'FB adatok rögzítése '!P240)</f>
        <v>0</v>
      </c>
      <c r="H239" s="71">
        <f>IF('FB adatok rögzítése '!AI240="",0,'FB adatok rögzítése '!AI240)</f>
        <v>0</v>
      </c>
      <c r="I239" s="71">
        <f>IF('FB adatok rögzítése '!AJ240="",0,'FB adatok rögzítése '!AJ240)</f>
        <v>0</v>
      </c>
      <c r="J239" s="71">
        <f>IF('FB adatok rögzítése '!AK240="",0,'FB adatok rögzítése '!AK240)</f>
        <v>0</v>
      </c>
      <c r="K239" s="71">
        <f>'FB adatok rögzítése '!AC240+'FB adatok rögzítése '!AE240</f>
        <v>0</v>
      </c>
      <c r="L239" s="72" t="str">
        <f>IF(Facebook[[#This Row],[Reach (number)]]=0,"NA",Facebook[[#This Row],[N. of engaged people]]/Facebook[[#This Row],[Reach (number)]])</f>
        <v>NA</v>
      </c>
      <c r="M239" s="77">
        <f>IF('FB adatok rögzítése '!O240="",0,'FB adatok rögzítése '!O240)</f>
        <v>0</v>
      </c>
    </row>
    <row r="240" spans="1:13" x14ac:dyDescent="0.2">
      <c r="A240" s="56" t="s">
        <v>320</v>
      </c>
      <c r="B240" s="75">
        <f>'FB adatok rögzítése '!G241</f>
        <v>0</v>
      </c>
      <c r="C240" s="58">
        <f>'FB adatok rögzítése '!B241</f>
        <v>0</v>
      </c>
      <c r="D240" s="68">
        <f>'FB adatok rögzítése '!C241</f>
        <v>0</v>
      </c>
      <c r="E240" s="58">
        <f>'FB adatok rögzítése '!D241</f>
        <v>0</v>
      </c>
      <c r="F240" s="71">
        <f>IF('FB adatok rögzítése '!I241="",0,'FB adatok rögzítése '!I241)</f>
        <v>0</v>
      </c>
      <c r="G240" s="71">
        <f>IF('FB adatok rögzítése '!P241="",0,'FB adatok rögzítése '!P241)</f>
        <v>0</v>
      </c>
      <c r="H240" s="71">
        <f>IF('FB adatok rögzítése '!AI241="",0,'FB adatok rögzítése '!AI241)</f>
        <v>0</v>
      </c>
      <c r="I240" s="71">
        <f>IF('FB adatok rögzítése '!AJ241="",0,'FB adatok rögzítése '!AJ241)</f>
        <v>0</v>
      </c>
      <c r="J240" s="71">
        <f>IF('FB adatok rögzítése '!AK241="",0,'FB adatok rögzítése '!AK241)</f>
        <v>0</v>
      </c>
      <c r="K240" s="71">
        <f>'FB adatok rögzítése '!AC241+'FB adatok rögzítése '!AE241</f>
        <v>0</v>
      </c>
      <c r="L240" s="72" t="str">
        <f>IF(Facebook[[#This Row],[Reach (number)]]=0,"NA",Facebook[[#This Row],[N. of engaged people]]/Facebook[[#This Row],[Reach (number)]])</f>
        <v>NA</v>
      </c>
      <c r="M240" s="77">
        <f>IF('FB adatok rögzítése '!O241="",0,'FB adatok rögzítése '!O241)</f>
        <v>0</v>
      </c>
    </row>
    <row r="241" spans="1:13" x14ac:dyDescent="0.2">
      <c r="A241" s="56" t="s">
        <v>321</v>
      </c>
      <c r="B241" s="75">
        <f>'FB adatok rögzítése '!G242</f>
        <v>0</v>
      </c>
      <c r="C241" s="58">
        <f>'FB adatok rögzítése '!B242</f>
        <v>0</v>
      </c>
      <c r="D241" s="68">
        <f>'FB adatok rögzítése '!C242</f>
        <v>0</v>
      </c>
      <c r="E241" s="58">
        <f>'FB adatok rögzítése '!D242</f>
        <v>0</v>
      </c>
      <c r="F241" s="71">
        <f>IF('FB adatok rögzítése '!I242="",0,'FB adatok rögzítése '!I242)</f>
        <v>0</v>
      </c>
      <c r="G241" s="71">
        <f>IF('FB adatok rögzítése '!P242="",0,'FB adatok rögzítése '!P242)</f>
        <v>0</v>
      </c>
      <c r="H241" s="71">
        <f>IF('FB adatok rögzítése '!AI242="",0,'FB adatok rögzítése '!AI242)</f>
        <v>0</v>
      </c>
      <c r="I241" s="71">
        <f>IF('FB adatok rögzítése '!AJ242="",0,'FB adatok rögzítése '!AJ242)</f>
        <v>0</v>
      </c>
      <c r="J241" s="71">
        <f>IF('FB adatok rögzítése '!AK242="",0,'FB adatok rögzítése '!AK242)</f>
        <v>0</v>
      </c>
      <c r="K241" s="71">
        <f>'FB adatok rögzítése '!AC242+'FB adatok rögzítése '!AE242</f>
        <v>0</v>
      </c>
      <c r="L241" s="72" t="str">
        <f>IF(Facebook[[#This Row],[Reach (number)]]=0,"NA",Facebook[[#This Row],[N. of engaged people]]/Facebook[[#This Row],[Reach (number)]])</f>
        <v>NA</v>
      </c>
      <c r="M241" s="77">
        <f>IF('FB adatok rögzítése '!O242="",0,'FB adatok rögzítése '!O242)</f>
        <v>0</v>
      </c>
    </row>
    <row r="242" spans="1:13" x14ac:dyDescent="0.2">
      <c r="A242" s="56" t="s">
        <v>322</v>
      </c>
      <c r="B242" s="75">
        <f>'FB adatok rögzítése '!G243</f>
        <v>0</v>
      </c>
      <c r="C242" s="58">
        <f>'FB adatok rögzítése '!B243</f>
        <v>0</v>
      </c>
      <c r="D242" s="68">
        <f>'FB adatok rögzítése '!C243</f>
        <v>0</v>
      </c>
      <c r="E242" s="58">
        <f>'FB adatok rögzítése '!D243</f>
        <v>0</v>
      </c>
      <c r="F242" s="71">
        <f>IF('FB adatok rögzítése '!I243="",0,'FB adatok rögzítése '!I243)</f>
        <v>0</v>
      </c>
      <c r="G242" s="71">
        <f>IF('FB adatok rögzítése '!P243="",0,'FB adatok rögzítése '!P243)</f>
        <v>0</v>
      </c>
      <c r="H242" s="71">
        <f>IF('FB adatok rögzítése '!AI243="",0,'FB adatok rögzítése '!AI243)</f>
        <v>0</v>
      </c>
      <c r="I242" s="71">
        <f>IF('FB adatok rögzítése '!AJ243="",0,'FB adatok rögzítése '!AJ243)</f>
        <v>0</v>
      </c>
      <c r="J242" s="71">
        <f>IF('FB adatok rögzítése '!AK243="",0,'FB adatok rögzítése '!AK243)</f>
        <v>0</v>
      </c>
      <c r="K242" s="71">
        <f>'FB adatok rögzítése '!AC243+'FB adatok rögzítése '!AE243</f>
        <v>0</v>
      </c>
      <c r="L242" s="72" t="str">
        <f>IF(Facebook[[#This Row],[Reach (number)]]=0,"NA",Facebook[[#This Row],[N. of engaged people]]/Facebook[[#This Row],[Reach (number)]])</f>
        <v>NA</v>
      </c>
      <c r="M242" s="77">
        <f>IF('FB adatok rögzítése '!O243="",0,'FB adatok rögzítése '!O243)</f>
        <v>0</v>
      </c>
    </row>
    <row r="243" spans="1:13" x14ac:dyDescent="0.2">
      <c r="A243" s="56" t="s">
        <v>323</v>
      </c>
      <c r="B243" s="75">
        <f>'FB adatok rögzítése '!G244</f>
        <v>0</v>
      </c>
      <c r="C243" s="58">
        <f>'FB adatok rögzítése '!B244</f>
        <v>0</v>
      </c>
      <c r="D243" s="68">
        <f>'FB adatok rögzítése '!C244</f>
        <v>0</v>
      </c>
      <c r="E243" s="58">
        <f>'FB adatok rögzítése '!D244</f>
        <v>0</v>
      </c>
      <c r="F243" s="71">
        <f>IF('FB adatok rögzítése '!I244="",0,'FB adatok rögzítése '!I244)</f>
        <v>0</v>
      </c>
      <c r="G243" s="71">
        <f>IF('FB adatok rögzítése '!P244="",0,'FB adatok rögzítése '!P244)</f>
        <v>0</v>
      </c>
      <c r="H243" s="71">
        <f>IF('FB adatok rögzítése '!AI244="",0,'FB adatok rögzítése '!AI244)</f>
        <v>0</v>
      </c>
      <c r="I243" s="71">
        <f>IF('FB adatok rögzítése '!AJ244="",0,'FB adatok rögzítése '!AJ244)</f>
        <v>0</v>
      </c>
      <c r="J243" s="71">
        <f>IF('FB adatok rögzítése '!AK244="",0,'FB adatok rögzítése '!AK244)</f>
        <v>0</v>
      </c>
      <c r="K243" s="71">
        <f>'FB adatok rögzítése '!AC244+'FB adatok rögzítése '!AE244</f>
        <v>0</v>
      </c>
      <c r="L243" s="72" t="str">
        <f>IF(Facebook[[#This Row],[Reach (number)]]=0,"NA",Facebook[[#This Row],[N. of engaged people]]/Facebook[[#This Row],[Reach (number)]])</f>
        <v>NA</v>
      </c>
      <c r="M243" s="77">
        <f>IF('FB adatok rögzítése '!O244="",0,'FB adatok rögzítése '!O244)</f>
        <v>0</v>
      </c>
    </row>
    <row r="244" spans="1:13" x14ac:dyDescent="0.2">
      <c r="A244" s="56" t="s">
        <v>324</v>
      </c>
      <c r="B244" s="75">
        <f>'FB adatok rögzítése '!G245</f>
        <v>0</v>
      </c>
      <c r="C244" s="58">
        <f>'FB adatok rögzítése '!B245</f>
        <v>0</v>
      </c>
      <c r="D244" s="68">
        <f>'FB adatok rögzítése '!C245</f>
        <v>0</v>
      </c>
      <c r="E244" s="58">
        <f>'FB adatok rögzítése '!D245</f>
        <v>0</v>
      </c>
      <c r="F244" s="71">
        <f>IF('FB adatok rögzítése '!I245="",0,'FB adatok rögzítése '!I245)</f>
        <v>0</v>
      </c>
      <c r="G244" s="71">
        <f>IF('FB adatok rögzítése '!P245="",0,'FB adatok rögzítése '!P245)</f>
        <v>0</v>
      </c>
      <c r="H244" s="71">
        <f>IF('FB adatok rögzítése '!AI245="",0,'FB adatok rögzítése '!AI245)</f>
        <v>0</v>
      </c>
      <c r="I244" s="71">
        <f>IF('FB adatok rögzítése '!AJ245="",0,'FB adatok rögzítése '!AJ245)</f>
        <v>0</v>
      </c>
      <c r="J244" s="71">
        <f>IF('FB adatok rögzítése '!AK245="",0,'FB adatok rögzítése '!AK245)</f>
        <v>0</v>
      </c>
      <c r="K244" s="71">
        <f>'FB adatok rögzítése '!AC245+'FB adatok rögzítése '!AE245</f>
        <v>0</v>
      </c>
      <c r="L244" s="72" t="str">
        <f>IF(Facebook[[#This Row],[Reach (number)]]=0,"NA",Facebook[[#This Row],[N. of engaged people]]/Facebook[[#This Row],[Reach (number)]])</f>
        <v>NA</v>
      </c>
      <c r="M244" s="77">
        <f>IF('FB adatok rögzítése '!O245="",0,'FB adatok rögzítése '!O245)</f>
        <v>0</v>
      </c>
    </row>
    <row r="245" spans="1:13" x14ac:dyDescent="0.2">
      <c r="A245" s="56" t="s">
        <v>325</v>
      </c>
      <c r="B245" s="75">
        <f>'FB adatok rögzítése '!G246</f>
        <v>0</v>
      </c>
      <c r="C245" s="58">
        <f>'FB adatok rögzítése '!B246</f>
        <v>0</v>
      </c>
      <c r="D245" s="68">
        <f>'FB adatok rögzítése '!C246</f>
        <v>0</v>
      </c>
      <c r="E245" s="58">
        <f>'FB adatok rögzítése '!D246</f>
        <v>0</v>
      </c>
      <c r="F245" s="71">
        <f>IF('FB adatok rögzítése '!I246="",0,'FB adatok rögzítése '!I246)</f>
        <v>0</v>
      </c>
      <c r="G245" s="71">
        <f>IF('FB adatok rögzítése '!P246="",0,'FB adatok rögzítése '!P246)</f>
        <v>0</v>
      </c>
      <c r="H245" s="71">
        <f>IF('FB adatok rögzítése '!AI246="",0,'FB adatok rögzítése '!AI246)</f>
        <v>0</v>
      </c>
      <c r="I245" s="71">
        <f>IF('FB adatok rögzítése '!AJ246="",0,'FB adatok rögzítése '!AJ246)</f>
        <v>0</v>
      </c>
      <c r="J245" s="71">
        <f>IF('FB adatok rögzítése '!AK246="",0,'FB adatok rögzítése '!AK246)</f>
        <v>0</v>
      </c>
      <c r="K245" s="71">
        <f>'FB adatok rögzítése '!AC246+'FB adatok rögzítése '!AE246</f>
        <v>0</v>
      </c>
      <c r="L245" s="72" t="str">
        <f>IF(Facebook[[#This Row],[Reach (number)]]=0,"NA",Facebook[[#This Row],[N. of engaged people]]/Facebook[[#This Row],[Reach (number)]])</f>
        <v>NA</v>
      </c>
      <c r="M245" s="77">
        <f>IF('FB adatok rögzítése '!O246="",0,'FB adatok rögzítése '!O246)</f>
        <v>0</v>
      </c>
    </row>
    <row r="246" spans="1:13" x14ac:dyDescent="0.2">
      <c r="A246" s="56" t="s">
        <v>326</v>
      </c>
      <c r="B246" s="75">
        <f>'FB adatok rögzítése '!G247</f>
        <v>0</v>
      </c>
      <c r="C246" s="58">
        <f>'FB adatok rögzítése '!B247</f>
        <v>0</v>
      </c>
      <c r="D246" s="68">
        <f>'FB adatok rögzítése '!C247</f>
        <v>0</v>
      </c>
      <c r="E246" s="58">
        <f>'FB adatok rögzítése '!D247</f>
        <v>0</v>
      </c>
      <c r="F246" s="71">
        <f>IF('FB adatok rögzítése '!I247="",0,'FB adatok rögzítése '!I247)</f>
        <v>0</v>
      </c>
      <c r="G246" s="71">
        <f>IF('FB adatok rögzítése '!P247="",0,'FB adatok rögzítése '!P247)</f>
        <v>0</v>
      </c>
      <c r="H246" s="71">
        <f>IF('FB adatok rögzítése '!AI247="",0,'FB adatok rögzítése '!AI247)</f>
        <v>0</v>
      </c>
      <c r="I246" s="71">
        <f>IF('FB adatok rögzítése '!AJ247="",0,'FB adatok rögzítése '!AJ247)</f>
        <v>0</v>
      </c>
      <c r="J246" s="71">
        <f>IF('FB adatok rögzítése '!AK247="",0,'FB adatok rögzítése '!AK247)</f>
        <v>0</v>
      </c>
      <c r="K246" s="71">
        <f>'FB adatok rögzítése '!AC247+'FB adatok rögzítése '!AE247</f>
        <v>0</v>
      </c>
      <c r="L246" s="72" t="str">
        <f>IF(Facebook[[#This Row],[Reach (number)]]=0,"NA",Facebook[[#This Row],[N. of engaged people]]/Facebook[[#This Row],[Reach (number)]])</f>
        <v>NA</v>
      </c>
      <c r="M246" s="77">
        <f>IF('FB adatok rögzítése '!O247="",0,'FB adatok rögzítése '!O247)</f>
        <v>0</v>
      </c>
    </row>
    <row r="247" spans="1:13" x14ac:dyDescent="0.2">
      <c r="A247" s="56" t="s">
        <v>327</v>
      </c>
      <c r="B247" s="75">
        <f>'FB adatok rögzítése '!G248</f>
        <v>0</v>
      </c>
      <c r="C247" s="58">
        <f>'FB adatok rögzítése '!B248</f>
        <v>0</v>
      </c>
      <c r="D247" s="68">
        <f>'FB adatok rögzítése '!C248</f>
        <v>0</v>
      </c>
      <c r="E247" s="58">
        <f>'FB adatok rögzítése '!D248</f>
        <v>0</v>
      </c>
      <c r="F247" s="71">
        <f>IF('FB adatok rögzítése '!I248="",0,'FB adatok rögzítése '!I248)</f>
        <v>0</v>
      </c>
      <c r="G247" s="71">
        <f>IF('FB adatok rögzítése '!P248="",0,'FB adatok rögzítése '!P248)</f>
        <v>0</v>
      </c>
      <c r="H247" s="71">
        <f>IF('FB adatok rögzítése '!AI248="",0,'FB adatok rögzítése '!AI248)</f>
        <v>0</v>
      </c>
      <c r="I247" s="71">
        <f>IF('FB adatok rögzítése '!AJ248="",0,'FB adatok rögzítése '!AJ248)</f>
        <v>0</v>
      </c>
      <c r="J247" s="71">
        <f>IF('FB adatok rögzítése '!AK248="",0,'FB adatok rögzítése '!AK248)</f>
        <v>0</v>
      </c>
      <c r="K247" s="71">
        <f>'FB adatok rögzítése '!AC248+'FB adatok rögzítése '!AE248</f>
        <v>0</v>
      </c>
      <c r="L247" s="72" t="str">
        <f>IF(Facebook[[#This Row],[Reach (number)]]=0,"NA",Facebook[[#This Row],[N. of engaged people]]/Facebook[[#This Row],[Reach (number)]])</f>
        <v>NA</v>
      </c>
      <c r="M247" s="77">
        <f>IF('FB adatok rögzítése '!O248="",0,'FB adatok rögzítése '!O248)</f>
        <v>0</v>
      </c>
    </row>
    <row r="248" spans="1:13" x14ac:dyDescent="0.2">
      <c r="A248" s="56" t="s">
        <v>328</v>
      </c>
      <c r="B248" s="75">
        <f>'FB adatok rögzítése '!G249</f>
        <v>0</v>
      </c>
      <c r="C248" s="58">
        <f>'FB adatok rögzítése '!B249</f>
        <v>0</v>
      </c>
      <c r="D248" s="68">
        <f>'FB adatok rögzítése '!C249</f>
        <v>0</v>
      </c>
      <c r="E248" s="58">
        <f>'FB adatok rögzítése '!D249</f>
        <v>0</v>
      </c>
      <c r="F248" s="71">
        <f>IF('FB adatok rögzítése '!I249="",0,'FB adatok rögzítése '!I249)</f>
        <v>0</v>
      </c>
      <c r="G248" s="71">
        <f>IF('FB adatok rögzítése '!P249="",0,'FB adatok rögzítése '!P249)</f>
        <v>0</v>
      </c>
      <c r="H248" s="71">
        <f>IF('FB adatok rögzítése '!AI249="",0,'FB adatok rögzítése '!AI249)</f>
        <v>0</v>
      </c>
      <c r="I248" s="71">
        <f>IF('FB adatok rögzítése '!AJ249="",0,'FB adatok rögzítése '!AJ249)</f>
        <v>0</v>
      </c>
      <c r="J248" s="71">
        <f>IF('FB adatok rögzítése '!AK249="",0,'FB adatok rögzítése '!AK249)</f>
        <v>0</v>
      </c>
      <c r="K248" s="71">
        <f>'FB adatok rögzítése '!AC249+'FB adatok rögzítése '!AE249</f>
        <v>0</v>
      </c>
      <c r="L248" s="72" t="str">
        <f>IF(Facebook[[#This Row],[Reach (number)]]=0,"NA",Facebook[[#This Row],[N. of engaged people]]/Facebook[[#This Row],[Reach (number)]])</f>
        <v>NA</v>
      </c>
      <c r="M248" s="77">
        <f>IF('FB adatok rögzítése '!O249="",0,'FB adatok rögzítése '!O249)</f>
        <v>0</v>
      </c>
    </row>
    <row r="249" spans="1:13" x14ac:dyDescent="0.2">
      <c r="A249" s="56" t="s">
        <v>329</v>
      </c>
      <c r="B249" s="75">
        <f>'FB adatok rögzítése '!G250</f>
        <v>0</v>
      </c>
      <c r="C249" s="58">
        <f>'FB adatok rögzítése '!B250</f>
        <v>0</v>
      </c>
      <c r="D249" s="68">
        <f>'FB adatok rögzítése '!C250</f>
        <v>0</v>
      </c>
      <c r="E249" s="58">
        <f>'FB adatok rögzítése '!D250</f>
        <v>0</v>
      </c>
      <c r="F249" s="71">
        <f>IF('FB adatok rögzítése '!I250="",0,'FB adatok rögzítése '!I250)</f>
        <v>0</v>
      </c>
      <c r="G249" s="71">
        <f>IF('FB adatok rögzítése '!P250="",0,'FB adatok rögzítése '!P250)</f>
        <v>0</v>
      </c>
      <c r="H249" s="71">
        <f>IF('FB adatok rögzítése '!AI250="",0,'FB adatok rögzítése '!AI250)</f>
        <v>0</v>
      </c>
      <c r="I249" s="71">
        <f>IF('FB adatok rögzítése '!AJ250="",0,'FB adatok rögzítése '!AJ250)</f>
        <v>0</v>
      </c>
      <c r="J249" s="71">
        <f>IF('FB adatok rögzítése '!AK250="",0,'FB adatok rögzítése '!AK250)</f>
        <v>0</v>
      </c>
      <c r="K249" s="71">
        <f>'FB adatok rögzítése '!AC250+'FB adatok rögzítése '!AE250</f>
        <v>0</v>
      </c>
      <c r="L249" s="72" t="str">
        <f>IF(Facebook[[#This Row],[Reach (number)]]=0,"NA",Facebook[[#This Row],[N. of engaged people]]/Facebook[[#This Row],[Reach (number)]])</f>
        <v>NA</v>
      </c>
      <c r="M249" s="77">
        <f>IF('FB adatok rögzítése '!O250="",0,'FB adatok rögzítése '!O250)</f>
        <v>0</v>
      </c>
    </row>
    <row r="250" spans="1:13" x14ac:dyDescent="0.2">
      <c r="A250" s="56" t="s">
        <v>330</v>
      </c>
      <c r="B250" s="75">
        <f>'FB adatok rögzítése '!G251</f>
        <v>0</v>
      </c>
      <c r="C250" s="58">
        <f>'FB adatok rögzítése '!B251</f>
        <v>0</v>
      </c>
      <c r="D250" s="68">
        <f>'FB adatok rögzítése '!C251</f>
        <v>0</v>
      </c>
      <c r="E250" s="58">
        <f>'FB adatok rögzítése '!D251</f>
        <v>0</v>
      </c>
      <c r="F250" s="71">
        <f>IF('FB adatok rögzítése '!I251="",0,'FB adatok rögzítése '!I251)</f>
        <v>0</v>
      </c>
      <c r="G250" s="71">
        <f>IF('FB adatok rögzítése '!P251="",0,'FB adatok rögzítése '!P251)</f>
        <v>0</v>
      </c>
      <c r="H250" s="71">
        <f>IF('FB adatok rögzítése '!AI251="",0,'FB adatok rögzítése '!AI251)</f>
        <v>0</v>
      </c>
      <c r="I250" s="71">
        <f>IF('FB adatok rögzítése '!AJ251="",0,'FB adatok rögzítése '!AJ251)</f>
        <v>0</v>
      </c>
      <c r="J250" s="71">
        <f>IF('FB adatok rögzítése '!AK251="",0,'FB adatok rögzítése '!AK251)</f>
        <v>0</v>
      </c>
      <c r="K250" s="71">
        <f>'FB adatok rögzítése '!AC251+'FB adatok rögzítése '!AE251</f>
        <v>0</v>
      </c>
      <c r="L250" s="72" t="str">
        <f>IF(Facebook[[#This Row],[Reach (number)]]=0,"NA",Facebook[[#This Row],[N. of engaged people]]/Facebook[[#This Row],[Reach (number)]])</f>
        <v>NA</v>
      </c>
      <c r="M250" s="77">
        <f>IF('FB adatok rögzítése '!O251="",0,'FB adatok rögzítése '!O251)</f>
        <v>0</v>
      </c>
    </row>
    <row r="251" spans="1:13" x14ac:dyDescent="0.2">
      <c r="A251" s="56" t="s">
        <v>331</v>
      </c>
      <c r="B251" s="75">
        <f>'FB adatok rögzítése '!G252</f>
        <v>0</v>
      </c>
      <c r="C251" s="58">
        <f>'FB adatok rögzítése '!B252</f>
        <v>0</v>
      </c>
      <c r="D251" s="68">
        <f>'FB adatok rögzítése '!C252</f>
        <v>0</v>
      </c>
      <c r="E251" s="58">
        <f>'FB adatok rögzítése '!D252</f>
        <v>0</v>
      </c>
      <c r="F251" s="71">
        <f>IF('FB adatok rögzítése '!I252="",0,'FB adatok rögzítése '!I252)</f>
        <v>0</v>
      </c>
      <c r="G251" s="71">
        <f>IF('FB adatok rögzítése '!P252="",0,'FB adatok rögzítése '!P252)</f>
        <v>0</v>
      </c>
      <c r="H251" s="71">
        <f>IF('FB adatok rögzítése '!AI252="",0,'FB adatok rögzítése '!AI252)</f>
        <v>0</v>
      </c>
      <c r="I251" s="71">
        <f>IF('FB adatok rögzítése '!AJ252="",0,'FB adatok rögzítése '!AJ252)</f>
        <v>0</v>
      </c>
      <c r="J251" s="71">
        <f>IF('FB adatok rögzítése '!AK252="",0,'FB adatok rögzítése '!AK252)</f>
        <v>0</v>
      </c>
      <c r="K251" s="71">
        <f>'FB adatok rögzítése '!AC252+'FB adatok rögzítése '!AE252</f>
        <v>0</v>
      </c>
      <c r="L251" s="72" t="str">
        <f>IF(Facebook[[#This Row],[Reach (number)]]=0,"NA",Facebook[[#This Row],[N. of engaged people]]/Facebook[[#This Row],[Reach (number)]])</f>
        <v>NA</v>
      </c>
      <c r="M251" s="77">
        <f>IF('FB adatok rögzítése '!O252="",0,'FB adatok rögzítése '!O252)</f>
        <v>0</v>
      </c>
    </row>
    <row r="252" spans="1:13" x14ac:dyDescent="0.2">
      <c r="A252" s="56" t="s">
        <v>332</v>
      </c>
      <c r="B252" s="75">
        <f>'FB adatok rögzítése '!G253</f>
        <v>0</v>
      </c>
      <c r="C252" s="58">
        <f>'FB adatok rögzítése '!B253</f>
        <v>0</v>
      </c>
      <c r="D252" s="68">
        <f>'FB adatok rögzítése '!C253</f>
        <v>0</v>
      </c>
      <c r="E252" s="58">
        <f>'FB adatok rögzítése '!D253</f>
        <v>0</v>
      </c>
      <c r="F252" s="71">
        <f>IF('FB adatok rögzítése '!I253="",0,'FB adatok rögzítése '!I253)</f>
        <v>0</v>
      </c>
      <c r="G252" s="71">
        <f>IF('FB adatok rögzítése '!P253="",0,'FB adatok rögzítése '!P253)</f>
        <v>0</v>
      </c>
      <c r="H252" s="71">
        <f>IF('FB adatok rögzítése '!AI253="",0,'FB adatok rögzítése '!AI253)</f>
        <v>0</v>
      </c>
      <c r="I252" s="71">
        <f>IF('FB adatok rögzítése '!AJ253="",0,'FB adatok rögzítése '!AJ253)</f>
        <v>0</v>
      </c>
      <c r="J252" s="71">
        <f>IF('FB adatok rögzítése '!AK253="",0,'FB adatok rögzítése '!AK253)</f>
        <v>0</v>
      </c>
      <c r="K252" s="71">
        <f>'FB adatok rögzítése '!AC253+'FB adatok rögzítése '!AE253</f>
        <v>0</v>
      </c>
      <c r="L252" s="72" t="str">
        <f>IF(Facebook[[#This Row],[Reach (number)]]=0,"NA",Facebook[[#This Row],[N. of engaged people]]/Facebook[[#This Row],[Reach (number)]])</f>
        <v>NA</v>
      </c>
      <c r="M252" s="77">
        <f>IF('FB adatok rögzítése '!O253="",0,'FB adatok rögzítése '!O253)</f>
        <v>0</v>
      </c>
    </row>
    <row r="253" spans="1:13" x14ac:dyDescent="0.2">
      <c r="A253" s="56" t="s">
        <v>333</v>
      </c>
      <c r="B253" s="75">
        <f>'FB adatok rögzítése '!G254</f>
        <v>0</v>
      </c>
      <c r="C253" s="58">
        <f>'FB adatok rögzítése '!B254</f>
        <v>0</v>
      </c>
      <c r="D253" s="68">
        <f>'FB adatok rögzítése '!C254</f>
        <v>0</v>
      </c>
      <c r="E253" s="58">
        <f>'FB adatok rögzítése '!D254</f>
        <v>0</v>
      </c>
      <c r="F253" s="71">
        <f>IF('FB adatok rögzítése '!I254="",0,'FB adatok rögzítése '!I254)</f>
        <v>0</v>
      </c>
      <c r="G253" s="71">
        <f>IF('FB adatok rögzítése '!P254="",0,'FB adatok rögzítése '!P254)</f>
        <v>0</v>
      </c>
      <c r="H253" s="71">
        <f>IF('FB adatok rögzítése '!AI254="",0,'FB adatok rögzítése '!AI254)</f>
        <v>0</v>
      </c>
      <c r="I253" s="71">
        <f>IF('FB adatok rögzítése '!AJ254="",0,'FB adatok rögzítése '!AJ254)</f>
        <v>0</v>
      </c>
      <c r="J253" s="71">
        <f>IF('FB adatok rögzítése '!AK254="",0,'FB adatok rögzítése '!AK254)</f>
        <v>0</v>
      </c>
      <c r="K253" s="71">
        <f>'FB adatok rögzítése '!AC254+'FB adatok rögzítése '!AE254</f>
        <v>0</v>
      </c>
      <c r="L253" s="72" t="str">
        <f>IF(Facebook[[#This Row],[Reach (number)]]=0,"NA",Facebook[[#This Row],[N. of engaged people]]/Facebook[[#This Row],[Reach (number)]])</f>
        <v>NA</v>
      </c>
      <c r="M253" s="77">
        <f>IF('FB adatok rögzítése '!O254="",0,'FB adatok rögzítése '!O254)</f>
        <v>0</v>
      </c>
    </row>
    <row r="254" spans="1:13" x14ac:dyDescent="0.2">
      <c r="A254" s="56" t="s">
        <v>334</v>
      </c>
      <c r="B254" s="75">
        <f>'FB adatok rögzítése '!G255</f>
        <v>0</v>
      </c>
      <c r="C254" s="58">
        <f>'FB adatok rögzítése '!B255</f>
        <v>0</v>
      </c>
      <c r="D254" s="68">
        <f>'FB adatok rögzítése '!C255</f>
        <v>0</v>
      </c>
      <c r="E254" s="58">
        <f>'FB adatok rögzítése '!D255</f>
        <v>0</v>
      </c>
      <c r="F254" s="71">
        <f>IF('FB adatok rögzítése '!I255="",0,'FB adatok rögzítése '!I255)</f>
        <v>0</v>
      </c>
      <c r="G254" s="71">
        <f>IF('FB adatok rögzítése '!P255="",0,'FB adatok rögzítése '!P255)</f>
        <v>0</v>
      </c>
      <c r="H254" s="71">
        <f>IF('FB adatok rögzítése '!AI255="",0,'FB adatok rögzítése '!AI255)</f>
        <v>0</v>
      </c>
      <c r="I254" s="71">
        <f>IF('FB adatok rögzítése '!AJ255="",0,'FB adatok rögzítése '!AJ255)</f>
        <v>0</v>
      </c>
      <c r="J254" s="71">
        <f>IF('FB adatok rögzítése '!AK255="",0,'FB adatok rögzítése '!AK255)</f>
        <v>0</v>
      </c>
      <c r="K254" s="71">
        <f>'FB adatok rögzítése '!AC255+'FB adatok rögzítése '!AE255</f>
        <v>0</v>
      </c>
      <c r="L254" s="72" t="str">
        <f>IF(Facebook[[#This Row],[Reach (number)]]=0,"NA",Facebook[[#This Row],[N. of engaged people]]/Facebook[[#This Row],[Reach (number)]])</f>
        <v>NA</v>
      </c>
      <c r="M254" s="77">
        <f>IF('FB adatok rögzítése '!O255="",0,'FB adatok rögzítése '!O255)</f>
        <v>0</v>
      </c>
    </row>
    <row r="255" spans="1:13" x14ac:dyDescent="0.2">
      <c r="A255" s="56" t="s">
        <v>335</v>
      </c>
      <c r="B255" s="75">
        <f>'FB adatok rögzítése '!G256</f>
        <v>0</v>
      </c>
      <c r="C255" s="58">
        <f>'FB adatok rögzítése '!B256</f>
        <v>0</v>
      </c>
      <c r="D255" s="68">
        <f>'FB adatok rögzítése '!C256</f>
        <v>0</v>
      </c>
      <c r="E255" s="58">
        <f>'FB adatok rögzítése '!D256</f>
        <v>0</v>
      </c>
      <c r="F255" s="71">
        <f>IF('FB adatok rögzítése '!I256="",0,'FB adatok rögzítése '!I256)</f>
        <v>0</v>
      </c>
      <c r="G255" s="71">
        <f>IF('FB adatok rögzítése '!P256="",0,'FB adatok rögzítése '!P256)</f>
        <v>0</v>
      </c>
      <c r="H255" s="71">
        <f>IF('FB adatok rögzítése '!AI256="",0,'FB adatok rögzítése '!AI256)</f>
        <v>0</v>
      </c>
      <c r="I255" s="71">
        <f>IF('FB adatok rögzítése '!AJ256="",0,'FB adatok rögzítése '!AJ256)</f>
        <v>0</v>
      </c>
      <c r="J255" s="71">
        <f>IF('FB adatok rögzítése '!AK256="",0,'FB adatok rögzítése '!AK256)</f>
        <v>0</v>
      </c>
      <c r="K255" s="71">
        <f>'FB adatok rögzítése '!AC256+'FB adatok rögzítése '!AE256</f>
        <v>0</v>
      </c>
      <c r="L255" s="72" t="str">
        <f>IF(Facebook[[#This Row],[Reach (number)]]=0,"NA",Facebook[[#This Row],[N. of engaged people]]/Facebook[[#This Row],[Reach (number)]])</f>
        <v>NA</v>
      </c>
      <c r="M255" s="77">
        <f>IF('FB adatok rögzítése '!O256="",0,'FB adatok rögzítése '!O256)</f>
        <v>0</v>
      </c>
    </row>
    <row r="256" spans="1:13" x14ac:dyDescent="0.2">
      <c r="A256" s="56" t="s">
        <v>336</v>
      </c>
      <c r="B256" s="75">
        <f>'FB adatok rögzítése '!G257</f>
        <v>0</v>
      </c>
      <c r="C256" s="58">
        <f>'FB adatok rögzítése '!B257</f>
        <v>0</v>
      </c>
      <c r="D256" s="68">
        <f>'FB adatok rögzítése '!C257</f>
        <v>0</v>
      </c>
      <c r="E256" s="58">
        <f>'FB adatok rögzítése '!D257</f>
        <v>0</v>
      </c>
      <c r="F256" s="71">
        <f>IF('FB adatok rögzítése '!I257="",0,'FB adatok rögzítése '!I257)</f>
        <v>0</v>
      </c>
      <c r="G256" s="71">
        <f>IF('FB adatok rögzítése '!P257="",0,'FB adatok rögzítése '!P257)</f>
        <v>0</v>
      </c>
      <c r="H256" s="71">
        <f>IF('FB adatok rögzítése '!AI257="",0,'FB adatok rögzítése '!AI257)</f>
        <v>0</v>
      </c>
      <c r="I256" s="71">
        <f>IF('FB adatok rögzítése '!AJ257="",0,'FB adatok rögzítése '!AJ257)</f>
        <v>0</v>
      </c>
      <c r="J256" s="71">
        <f>IF('FB adatok rögzítése '!AK257="",0,'FB adatok rögzítése '!AK257)</f>
        <v>0</v>
      </c>
      <c r="K256" s="71">
        <f>'FB adatok rögzítése '!AC257+'FB adatok rögzítése '!AE257</f>
        <v>0</v>
      </c>
      <c r="L256" s="72" t="str">
        <f>IF(Facebook[[#This Row],[Reach (number)]]=0,"NA",Facebook[[#This Row],[N. of engaged people]]/Facebook[[#This Row],[Reach (number)]])</f>
        <v>NA</v>
      </c>
      <c r="M256" s="77">
        <f>IF('FB adatok rögzítése '!O257="",0,'FB adatok rögzítése '!O257)</f>
        <v>0</v>
      </c>
    </row>
    <row r="257" spans="1:13" x14ac:dyDescent="0.2">
      <c r="A257" s="56" t="s">
        <v>337</v>
      </c>
      <c r="B257" s="75">
        <f>'FB adatok rögzítése '!G258</f>
        <v>0</v>
      </c>
      <c r="C257" s="58">
        <f>'FB adatok rögzítése '!B258</f>
        <v>0</v>
      </c>
      <c r="D257" s="68">
        <f>'FB adatok rögzítése '!C258</f>
        <v>0</v>
      </c>
      <c r="E257" s="58">
        <f>'FB adatok rögzítése '!D258</f>
        <v>0</v>
      </c>
      <c r="F257" s="71">
        <f>IF('FB adatok rögzítése '!I258="",0,'FB adatok rögzítése '!I258)</f>
        <v>0</v>
      </c>
      <c r="G257" s="71">
        <f>IF('FB adatok rögzítése '!P258="",0,'FB adatok rögzítése '!P258)</f>
        <v>0</v>
      </c>
      <c r="H257" s="71">
        <f>IF('FB adatok rögzítése '!AI258="",0,'FB adatok rögzítése '!AI258)</f>
        <v>0</v>
      </c>
      <c r="I257" s="71">
        <f>IF('FB adatok rögzítése '!AJ258="",0,'FB adatok rögzítése '!AJ258)</f>
        <v>0</v>
      </c>
      <c r="J257" s="71">
        <f>IF('FB adatok rögzítése '!AK258="",0,'FB adatok rögzítése '!AK258)</f>
        <v>0</v>
      </c>
      <c r="K257" s="71">
        <f>'FB adatok rögzítése '!AC258+'FB adatok rögzítése '!AE258</f>
        <v>0</v>
      </c>
      <c r="L257" s="72" t="str">
        <f>IF(Facebook[[#This Row],[Reach (number)]]=0,"NA",Facebook[[#This Row],[N. of engaged people]]/Facebook[[#This Row],[Reach (number)]])</f>
        <v>NA</v>
      </c>
      <c r="M257" s="77">
        <f>IF('FB adatok rögzítése '!O258="",0,'FB adatok rögzítése '!O258)</f>
        <v>0</v>
      </c>
    </row>
    <row r="258" spans="1:13" x14ac:dyDescent="0.2">
      <c r="A258" s="56" t="s">
        <v>338</v>
      </c>
      <c r="B258" s="75">
        <f>'FB adatok rögzítése '!G259</f>
        <v>0</v>
      </c>
      <c r="C258" s="58">
        <f>'FB adatok rögzítése '!B259</f>
        <v>0</v>
      </c>
      <c r="D258" s="68">
        <f>'FB adatok rögzítése '!C259</f>
        <v>0</v>
      </c>
      <c r="E258" s="58">
        <f>'FB adatok rögzítése '!D259</f>
        <v>0</v>
      </c>
      <c r="F258" s="71">
        <f>IF('FB adatok rögzítése '!I259="",0,'FB adatok rögzítése '!I259)</f>
        <v>0</v>
      </c>
      <c r="G258" s="71">
        <f>IF('FB adatok rögzítése '!P259="",0,'FB adatok rögzítése '!P259)</f>
        <v>0</v>
      </c>
      <c r="H258" s="71">
        <f>IF('FB adatok rögzítése '!AI259="",0,'FB adatok rögzítése '!AI259)</f>
        <v>0</v>
      </c>
      <c r="I258" s="71">
        <f>IF('FB adatok rögzítése '!AJ259="",0,'FB adatok rögzítése '!AJ259)</f>
        <v>0</v>
      </c>
      <c r="J258" s="71">
        <f>IF('FB adatok rögzítése '!AK259="",0,'FB adatok rögzítése '!AK259)</f>
        <v>0</v>
      </c>
      <c r="K258" s="71">
        <f>'FB adatok rögzítése '!AC259+'FB adatok rögzítése '!AE259</f>
        <v>0</v>
      </c>
      <c r="L258" s="72" t="str">
        <f>IF(Facebook[[#This Row],[Reach (number)]]=0,"NA",Facebook[[#This Row],[N. of engaged people]]/Facebook[[#This Row],[Reach (number)]])</f>
        <v>NA</v>
      </c>
      <c r="M258" s="77">
        <f>IF('FB adatok rögzítése '!O259="",0,'FB adatok rögzítése '!O259)</f>
        <v>0</v>
      </c>
    </row>
    <row r="259" spans="1:13" x14ac:dyDescent="0.2">
      <c r="A259" s="56" t="s">
        <v>339</v>
      </c>
      <c r="B259" s="75">
        <f>'FB adatok rögzítése '!G260</f>
        <v>0</v>
      </c>
      <c r="C259" s="58">
        <f>'FB adatok rögzítése '!B260</f>
        <v>0</v>
      </c>
      <c r="D259" s="68">
        <f>'FB adatok rögzítése '!C260</f>
        <v>0</v>
      </c>
      <c r="E259" s="58">
        <f>'FB adatok rögzítése '!D260</f>
        <v>0</v>
      </c>
      <c r="F259" s="71">
        <f>IF('FB adatok rögzítése '!I260="",0,'FB adatok rögzítése '!I260)</f>
        <v>0</v>
      </c>
      <c r="G259" s="71">
        <f>IF('FB adatok rögzítése '!P260="",0,'FB adatok rögzítése '!P260)</f>
        <v>0</v>
      </c>
      <c r="H259" s="71">
        <f>IF('FB adatok rögzítése '!AI260="",0,'FB adatok rögzítése '!AI260)</f>
        <v>0</v>
      </c>
      <c r="I259" s="71">
        <f>IF('FB adatok rögzítése '!AJ260="",0,'FB adatok rögzítése '!AJ260)</f>
        <v>0</v>
      </c>
      <c r="J259" s="71">
        <f>IF('FB adatok rögzítése '!AK260="",0,'FB adatok rögzítése '!AK260)</f>
        <v>0</v>
      </c>
      <c r="K259" s="71">
        <f>'FB adatok rögzítése '!AC260+'FB adatok rögzítése '!AE260</f>
        <v>0</v>
      </c>
      <c r="L259" s="72" t="str">
        <f>IF(Facebook[[#This Row],[Reach (number)]]=0,"NA",Facebook[[#This Row],[N. of engaged people]]/Facebook[[#This Row],[Reach (number)]])</f>
        <v>NA</v>
      </c>
      <c r="M259" s="77">
        <f>IF('FB adatok rögzítése '!O260="",0,'FB adatok rögzítése '!O260)</f>
        <v>0</v>
      </c>
    </row>
    <row r="260" spans="1:13" x14ac:dyDescent="0.2">
      <c r="A260" s="56" t="s">
        <v>340</v>
      </c>
      <c r="B260" s="75">
        <f>'FB adatok rögzítése '!G261</f>
        <v>0</v>
      </c>
      <c r="C260" s="58">
        <f>'FB adatok rögzítése '!B261</f>
        <v>0</v>
      </c>
      <c r="D260" s="68">
        <f>'FB adatok rögzítése '!C261</f>
        <v>0</v>
      </c>
      <c r="E260" s="58">
        <f>'FB adatok rögzítése '!D261</f>
        <v>0</v>
      </c>
      <c r="F260" s="71">
        <f>IF('FB adatok rögzítése '!I261="",0,'FB adatok rögzítése '!I261)</f>
        <v>0</v>
      </c>
      <c r="G260" s="71">
        <f>IF('FB adatok rögzítése '!P261="",0,'FB adatok rögzítése '!P261)</f>
        <v>0</v>
      </c>
      <c r="H260" s="71">
        <f>IF('FB adatok rögzítése '!AI261="",0,'FB adatok rögzítése '!AI261)</f>
        <v>0</v>
      </c>
      <c r="I260" s="71">
        <f>IF('FB adatok rögzítése '!AJ261="",0,'FB adatok rögzítése '!AJ261)</f>
        <v>0</v>
      </c>
      <c r="J260" s="71">
        <f>IF('FB adatok rögzítése '!AK261="",0,'FB adatok rögzítése '!AK261)</f>
        <v>0</v>
      </c>
      <c r="K260" s="71">
        <f>'FB adatok rögzítése '!AC261+'FB adatok rögzítése '!AE261</f>
        <v>0</v>
      </c>
      <c r="L260" s="72" t="str">
        <f>IF(Facebook[[#This Row],[Reach (number)]]=0,"NA",Facebook[[#This Row],[N. of engaged people]]/Facebook[[#This Row],[Reach (number)]])</f>
        <v>NA</v>
      </c>
      <c r="M260" s="77">
        <f>IF('FB adatok rögzítése '!O261="",0,'FB adatok rögzítése '!O261)</f>
        <v>0</v>
      </c>
    </row>
    <row r="261" spans="1:13" x14ac:dyDescent="0.2">
      <c r="A261" s="56" t="s">
        <v>341</v>
      </c>
      <c r="B261" s="75">
        <f>'FB adatok rögzítése '!G262</f>
        <v>0</v>
      </c>
      <c r="C261" s="58">
        <f>'FB adatok rögzítése '!B262</f>
        <v>0</v>
      </c>
      <c r="D261" s="68">
        <f>'FB adatok rögzítése '!C262</f>
        <v>0</v>
      </c>
      <c r="E261" s="58">
        <f>'FB adatok rögzítése '!D262</f>
        <v>0</v>
      </c>
      <c r="F261" s="71">
        <f>IF('FB adatok rögzítése '!I262="",0,'FB adatok rögzítése '!I262)</f>
        <v>0</v>
      </c>
      <c r="G261" s="71">
        <f>IF('FB adatok rögzítése '!P262="",0,'FB adatok rögzítése '!P262)</f>
        <v>0</v>
      </c>
      <c r="H261" s="71">
        <f>IF('FB adatok rögzítése '!AI262="",0,'FB adatok rögzítése '!AI262)</f>
        <v>0</v>
      </c>
      <c r="I261" s="71">
        <f>IF('FB adatok rögzítése '!AJ262="",0,'FB adatok rögzítése '!AJ262)</f>
        <v>0</v>
      </c>
      <c r="J261" s="71">
        <f>IF('FB adatok rögzítése '!AK262="",0,'FB adatok rögzítése '!AK262)</f>
        <v>0</v>
      </c>
      <c r="K261" s="71">
        <f>'FB adatok rögzítése '!AC262+'FB adatok rögzítése '!AE262</f>
        <v>0</v>
      </c>
      <c r="L261" s="72" t="str">
        <f>IF(Facebook[[#This Row],[Reach (number)]]=0,"NA",Facebook[[#This Row],[N. of engaged people]]/Facebook[[#This Row],[Reach (number)]])</f>
        <v>NA</v>
      </c>
      <c r="M261" s="77">
        <f>IF('FB adatok rögzítése '!O262="",0,'FB adatok rögzítése '!O262)</f>
        <v>0</v>
      </c>
    </row>
    <row r="262" spans="1:13" x14ac:dyDescent="0.2">
      <c r="A262" s="56" t="s">
        <v>342</v>
      </c>
      <c r="B262" s="75">
        <f>'FB adatok rögzítése '!G263</f>
        <v>0</v>
      </c>
      <c r="C262" s="58">
        <f>'FB adatok rögzítése '!B263</f>
        <v>0</v>
      </c>
      <c r="D262" s="68">
        <f>'FB adatok rögzítése '!C263</f>
        <v>0</v>
      </c>
      <c r="E262" s="58">
        <f>'FB adatok rögzítése '!D263</f>
        <v>0</v>
      </c>
      <c r="F262" s="71">
        <f>IF('FB adatok rögzítése '!I263="",0,'FB adatok rögzítése '!I263)</f>
        <v>0</v>
      </c>
      <c r="G262" s="71">
        <f>IF('FB adatok rögzítése '!P263="",0,'FB adatok rögzítése '!P263)</f>
        <v>0</v>
      </c>
      <c r="H262" s="71">
        <f>IF('FB adatok rögzítése '!AI263="",0,'FB adatok rögzítése '!AI263)</f>
        <v>0</v>
      </c>
      <c r="I262" s="71">
        <f>IF('FB adatok rögzítése '!AJ263="",0,'FB adatok rögzítése '!AJ263)</f>
        <v>0</v>
      </c>
      <c r="J262" s="71">
        <f>IF('FB adatok rögzítése '!AK263="",0,'FB adatok rögzítése '!AK263)</f>
        <v>0</v>
      </c>
      <c r="K262" s="71">
        <f>'FB adatok rögzítése '!AC263+'FB adatok rögzítése '!AE263</f>
        <v>0</v>
      </c>
      <c r="L262" s="72" t="str">
        <f>IF(Facebook[[#This Row],[Reach (number)]]=0,"NA",Facebook[[#This Row],[N. of engaged people]]/Facebook[[#This Row],[Reach (number)]])</f>
        <v>NA</v>
      </c>
      <c r="M262" s="77">
        <f>IF('FB adatok rögzítése '!O263="",0,'FB adatok rögzítése '!O263)</f>
        <v>0</v>
      </c>
    </row>
    <row r="263" spans="1:13" x14ac:dyDescent="0.2">
      <c r="A263" s="56" t="s">
        <v>343</v>
      </c>
      <c r="B263" s="75">
        <f>'FB adatok rögzítése '!G264</f>
        <v>0</v>
      </c>
      <c r="C263" s="58">
        <f>'FB adatok rögzítése '!B264</f>
        <v>0</v>
      </c>
      <c r="D263" s="68">
        <f>'FB adatok rögzítése '!C264</f>
        <v>0</v>
      </c>
      <c r="E263" s="58">
        <f>'FB adatok rögzítése '!D264</f>
        <v>0</v>
      </c>
      <c r="F263" s="71">
        <f>IF('FB adatok rögzítése '!I264="",0,'FB adatok rögzítése '!I264)</f>
        <v>0</v>
      </c>
      <c r="G263" s="71">
        <f>IF('FB adatok rögzítése '!P264="",0,'FB adatok rögzítése '!P264)</f>
        <v>0</v>
      </c>
      <c r="H263" s="71">
        <f>IF('FB adatok rögzítése '!AI264="",0,'FB adatok rögzítése '!AI264)</f>
        <v>0</v>
      </c>
      <c r="I263" s="71">
        <f>IF('FB adatok rögzítése '!AJ264="",0,'FB adatok rögzítése '!AJ264)</f>
        <v>0</v>
      </c>
      <c r="J263" s="71">
        <f>IF('FB adatok rögzítése '!AK264="",0,'FB adatok rögzítése '!AK264)</f>
        <v>0</v>
      </c>
      <c r="K263" s="71">
        <f>'FB adatok rögzítése '!AC264+'FB adatok rögzítése '!AE264</f>
        <v>0</v>
      </c>
      <c r="L263" s="72" t="str">
        <f>IF(Facebook[[#This Row],[Reach (number)]]=0,"NA",Facebook[[#This Row],[N. of engaged people]]/Facebook[[#This Row],[Reach (number)]])</f>
        <v>NA</v>
      </c>
      <c r="M263" s="77">
        <f>IF('FB adatok rögzítése '!O264="",0,'FB adatok rögzítése '!O264)</f>
        <v>0</v>
      </c>
    </row>
    <row r="264" spans="1:13" x14ac:dyDescent="0.2">
      <c r="A264" s="56" t="s">
        <v>344</v>
      </c>
      <c r="B264" s="75">
        <f>'FB adatok rögzítése '!G265</f>
        <v>0</v>
      </c>
      <c r="C264" s="58">
        <f>'FB adatok rögzítése '!B265</f>
        <v>0</v>
      </c>
      <c r="D264" s="68">
        <f>'FB adatok rögzítése '!C265</f>
        <v>0</v>
      </c>
      <c r="E264" s="58">
        <f>'FB adatok rögzítése '!D265</f>
        <v>0</v>
      </c>
      <c r="F264" s="71">
        <f>IF('FB adatok rögzítése '!I265="",0,'FB adatok rögzítése '!I265)</f>
        <v>0</v>
      </c>
      <c r="G264" s="71">
        <f>IF('FB adatok rögzítése '!P265="",0,'FB adatok rögzítése '!P265)</f>
        <v>0</v>
      </c>
      <c r="H264" s="71">
        <f>IF('FB adatok rögzítése '!AI265="",0,'FB adatok rögzítése '!AI265)</f>
        <v>0</v>
      </c>
      <c r="I264" s="71">
        <f>IF('FB adatok rögzítése '!AJ265="",0,'FB adatok rögzítése '!AJ265)</f>
        <v>0</v>
      </c>
      <c r="J264" s="71">
        <f>IF('FB adatok rögzítése '!AK265="",0,'FB adatok rögzítése '!AK265)</f>
        <v>0</v>
      </c>
      <c r="K264" s="71">
        <f>'FB adatok rögzítése '!AC265+'FB adatok rögzítése '!AE265</f>
        <v>0</v>
      </c>
      <c r="L264" s="72" t="str">
        <f>IF(Facebook[[#This Row],[Reach (number)]]=0,"NA",Facebook[[#This Row],[N. of engaged people]]/Facebook[[#This Row],[Reach (number)]])</f>
        <v>NA</v>
      </c>
      <c r="M264" s="77">
        <f>IF('FB adatok rögzítése '!O265="",0,'FB adatok rögzítése '!O265)</f>
        <v>0</v>
      </c>
    </row>
    <row r="265" spans="1:13" x14ac:dyDescent="0.2">
      <c r="A265" s="56" t="s">
        <v>345</v>
      </c>
      <c r="B265" s="75">
        <f>'FB adatok rögzítése '!G266</f>
        <v>0</v>
      </c>
      <c r="C265" s="58">
        <f>'FB adatok rögzítése '!B266</f>
        <v>0</v>
      </c>
      <c r="D265" s="68">
        <f>'FB adatok rögzítése '!C266</f>
        <v>0</v>
      </c>
      <c r="E265" s="58">
        <f>'FB adatok rögzítése '!D266</f>
        <v>0</v>
      </c>
      <c r="F265" s="71">
        <f>IF('FB adatok rögzítése '!I266="",0,'FB adatok rögzítése '!I266)</f>
        <v>0</v>
      </c>
      <c r="G265" s="71">
        <f>IF('FB adatok rögzítése '!P266="",0,'FB adatok rögzítése '!P266)</f>
        <v>0</v>
      </c>
      <c r="H265" s="71">
        <f>IF('FB adatok rögzítése '!AI266="",0,'FB adatok rögzítése '!AI266)</f>
        <v>0</v>
      </c>
      <c r="I265" s="71">
        <f>IF('FB adatok rögzítése '!AJ266="",0,'FB adatok rögzítése '!AJ266)</f>
        <v>0</v>
      </c>
      <c r="J265" s="71">
        <f>IF('FB adatok rögzítése '!AK266="",0,'FB adatok rögzítése '!AK266)</f>
        <v>0</v>
      </c>
      <c r="K265" s="71">
        <f>'FB adatok rögzítése '!AC266+'FB adatok rögzítése '!AE266</f>
        <v>0</v>
      </c>
      <c r="L265" s="72" t="str">
        <f>IF(Facebook[[#This Row],[Reach (number)]]=0,"NA",Facebook[[#This Row],[N. of engaged people]]/Facebook[[#This Row],[Reach (number)]])</f>
        <v>NA</v>
      </c>
      <c r="M265" s="77">
        <f>IF('FB adatok rögzítése '!O266="",0,'FB adatok rögzítése '!O266)</f>
        <v>0</v>
      </c>
    </row>
    <row r="266" spans="1:13" x14ac:dyDescent="0.2">
      <c r="A266" s="56" t="s">
        <v>346</v>
      </c>
      <c r="B266" s="75">
        <f>'FB adatok rögzítése '!G267</f>
        <v>0</v>
      </c>
      <c r="C266" s="58">
        <f>'FB adatok rögzítése '!B267</f>
        <v>0</v>
      </c>
      <c r="D266" s="68">
        <f>'FB adatok rögzítése '!C267</f>
        <v>0</v>
      </c>
      <c r="E266" s="58">
        <f>'FB adatok rögzítése '!D267</f>
        <v>0</v>
      </c>
      <c r="F266" s="71">
        <f>IF('FB adatok rögzítése '!I267="",0,'FB adatok rögzítése '!I267)</f>
        <v>0</v>
      </c>
      <c r="G266" s="71">
        <f>IF('FB adatok rögzítése '!P267="",0,'FB adatok rögzítése '!P267)</f>
        <v>0</v>
      </c>
      <c r="H266" s="71">
        <f>IF('FB adatok rögzítése '!AI267="",0,'FB adatok rögzítése '!AI267)</f>
        <v>0</v>
      </c>
      <c r="I266" s="71">
        <f>IF('FB adatok rögzítése '!AJ267="",0,'FB adatok rögzítése '!AJ267)</f>
        <v>0</v>
      </c>
      <c r="J266" s="71">
        <f>IF('FB adatok rögzítése '!AK267="",0,'FB adatok rögzítése '!AK267)</f>
        <v>0</v>
      </c>
      <c r="K266" s="71">
        <f>'FB adatok rögzítése '!AC267+'FB adatok rögzítése '!AE267</f>
        <v>0</v>
      </c>
      <c r="L266" s="72" t="str">
        <f>IF(Facebook[[#This Row],[Reach (number)]]=0,"NA",Facebook[[#This Row],[N. of engaged people]]/Facebook[[#This Row],[Reach (number)]])</f>
        <v>NA</v>
      </c>
      <c r="M266" s="77">
        <f>IF('FB adatok rögzítése '!O267="",0,'FB adatok rögzítése '!O267)</f>
        <v>0</v>
      </c>
    </row>
    <row r="267" spans="1:13" x14ac:dyDescent="0.2">
      <c r="A267" s="56" t="s">
        <v>347</v>
      </c>
      <c r="B267" s="75">
        <f>'FB adatok rögzítése '!G268</f>
        <v>0</v>
      </c>
      <c r="C267" s="58">
        <f>'FB adatok rögzítése '!B268</f>
        <v>0</v>
      </c>
      <c r="D267" s="68">
        <f>'FB adatok rögzítése '!C268</f>
        <v>0</v>
      </c>
      <c r="E267" s="58">
        <f>'FB adatok rögzítése '!D268</f>
        <v>0</v>
      </c>
      <c r="F267" s="71">
        <f>IF('FB adatok rögzítése '!I268="",0,'FB adatok rögzítése '!I268)</f>
        <v>0</v>
      </c>
      <c r="G267" s="71">
        <f>IF('FB adatok rögzítése '!P268="",0,'FB adatok rögzítése '!P268)</f>
        <v>0</v>
      </c>
      <c r="H267" s="71">
        <f>IF('FB adatok rögzítése '!AI268="",0,'FB adatok rögzítése '!AI268)</f>
        <v>0</v>
      </c>
      <c r="I267" s="71">
        <f>IF('FB adatok rögzítése '!AJ268="",0,'FB adatok rögzítése '!AJ268)</f>
        <v>0</v>
      </c>
      <c r="J267" s="71">
        <f>IF('FB adatok rögzítése '!AK268="",0,'FB adatok rögzítése '!AK268)</f>
        <v>0</v>
      </c>
      <c r="K267" s="71">
        <f>'FB adatok rögzítése '!AC268+'FB adatok rögzítése '!AE268</f>
        <v>0</v>
      </c>
      <c r="L267" s="72" t="str">
        <f>IF(Facebook[[#This Row],[Reach (number)]]=0,"NA",Facebook[[#This Row],[N. of engaged people]]/Facebook[[#This Row],[Reach (number)]])</f>
        <v>NA</v>
      </c>
      <c r="M267" s="77">
        <f>IF('FB adatok rögzítése '!O268="",0,'FB adatok rögzítése '!O268)</f>
        <v>0</v>
      </c>
    </row>
    <row r="268" spans="1:13" x14ac:dyDescent="0.2">
      <c r="A268" s="56" t="s">
        <v>348</v>
      </c>
      <c r="B268" s="75">
        <f>'FB adatok rögzítése '!G269</f>
        <v>0</v>
      </c>
      <c r="C268" s="58">
        <f>'FB adatok rögzítése '!B269</f>
        <v>0</v>
      </c>
      <c r="D268" s="68">
        <f>'FB adatok rögzítése '!C269</f>
        <v>0</v>
      </c>
      <c r="E268" s="58">
        <f>'FB adatok rögzítése '!D269</f>
        <v>0</v>
      </c>
      <c r="F268" s="71">
        <f>IF('FB adatok rögzítése '!I269="",0,'FB adatok rögzítése '!I269)</f>
        <v>0</v>
      </c>
      <c r="G268" s="71">
        <f>IF('FB adatok rögzítése '!P269="",0,'FB adatok rögzítése '!P269)</f>
        <v>0</v>
      </c>
      <c r="H268" s="71">
        <f>IF('FB adatok rögzítése '!AI269="",0,'FB adatok rögzítése '!AI269)</f>
        <v>0</v>
      </c>
      <c r="I268" s="71">
        <f>IF('FB adatok rögzítése '!AJ269="",0,'FB adatok rögzítése '!AJ269)</f>
        <v>0</v>
      </c>
      <c r="J268" s="71">
        <f>IF('FB adatok rögzítése '!AK269="",0,'FB adatok rögzítése '!AK269)</f>
        <v>0</v>
      </c>
      <c r="K268" s="71">
        <f>'FB adatok rögzítése '!AC269+'FB adatok rögzítése '!AE269</f>
        <v>0</v>
      </c>
      <c r="L268" s="72" t="str">
        <f>IF(Facebook[[#This Row],[Reach (number)]]=0,"NA",Facebook[[#This Row],[N. of engaged people]]/Facebook[[#This Row],[Reach (number)]])</f>
        <v>NA</v>
      </c>
      <c r="M268" s="77">
        <f>IF('FB adatok rögzítése '!O269="",0,'FB adatok rögzítése '!O269)</f>
        <v>0</v>
      </c>
    </row>
    <row r="269" spans="1:13" x14ac:dyDescent="0.2">
      <c r="A269" s="56" t="s">
        <v>349</v>
      </c>
      <c r="B269" s="75">
        <f>'FB adatok rögzítése '!G270</f>
        <v>0</v>
      </c>
      <c r="C269" s="58">
        <f>'FB adatok rögzítése '!B270</f>
        <v>0</v>
      </c>
      <c r="D269" s="68">
        <f>'FB adatok rögzítése '!C270</f>
        <v>0</v>
      </c>
      <c r="E269" s="58">
        <f>'FB adatok rögzítése '!D270</f>
        <v>0</v>
      </c>
      <c r="F269" s="71">
        <f>IF('FB adatok rögzítése '!I270="",0,'FB adatok rögzítése '!I270)</f>
        <v>0</v>
      </c>
      <c r="G269" s="71">
        <f>IF('FB adatok rögzítése '!P270="",0,'FB adatok rögzítése '!P270)</f>
        <v>0</v>
      </c>
      <c r="H269" s="71">
        <f>IF('FB adatok rögzítése '!AI270="",0,'FB adatok rögzítése '!AI270)</f>
        <v>0</v>
      </c>
      <c r="I269" s="71">
        <f>IF('FB adatok rögzítése '!AJ270="",0,'FB adatok rögzítése '!AJ270)</f>
        <v>0</v>
      </c>
      <c r="J269" s="71">
        <f>IF('FB adatok rögzítése '!AK270="",0,'FB adatok rögzítése '!AK270)</f>
        <v>0</v>
      </c>
      <c r="K269" s="71">
        <f>'FB adatok rögzítése '!AC270+'FB adatok rögzítése '!AE270</f>
        <v>0</v>
      </c>
      <c r="L269" s="72" t="str">
        <f>IF(Facebook[[#This Row],[Reach (number)]]=0,"NA",Facebook[[#This Row],[N. of engaged people]]/Facebook[[#This Row],[Reach (number)]])</f>
        <v>NA</v>
      </c>
      <c r="M269" s="77">
        <f>IF('FB adatok rögzítése '!O270="",0,'FB adatok rögzítése '!O270)</f>
        <v>0</v>
      </c>
    </row>
    <row r="270" spans="1:13" x14ac:dyDescent="0.2">
      <c r="A270" s="56" t="s">
        <v>350</v>
      </c>
      <c r="B270" s="75">
        <f>'FB adatok rögzítése '!G271</f>
        <v>0</v>
      </c>
      <c r="C270" s="58">
        <f>'FB adatok rögzítése '!B271</f>
        <v>0</v>
      </c>
      <c r="D270" s="68">
        <f>'FB adatok rögzítése '!C271</f>
        <v>0</v>
      </c>
      <c r="E270" s="58">
        <f>'FB adatok rögzítése '!D271</f>
        <v>0</v>
      </c>
      <c r="F270" s="71">
        <f>IF('FB adatok rögzítése '!I271="",0,'FB adatok rögzítése '!I271)</f>
        <v>0</v>
      </c>
      <c r="G270" s="71">
        <f>IF('FB adatok rögzítése '!P271="",0,'FB adatok rögzítése '!P271)</f>
        <v>0</v>
      </c>
      <c r="H270" s="71">
        <f>IF('FB adatok rögzítése '!AI271="",0,'FB adatok rögzítése '!AI271)</f>
        <v>0</v>
      </c>
      <c r="I270" s="71">
        <f>IF('FB adatok rögzítése '!AJ271="",0,'FB adatok rögzítése '!AJ271)</f>
        <v>0</v>
      </c>
      <c r="J270" s="71">
        <f>IF('FB adatok rögzítése '!AK271="",0,'FB adatok rögzítése '!AK271)</f>
        <v>0</v>
      </c>
      <c r="K270" s="71">
        <f>'FB adatok rögzítése '!AC271+'FB adatok rögzítése '!AE271</f>
        <v>0</v>
      </c>
      <c r="L270" s="72" t="str">
        <f>IF(Facebook[[#This Row],[Reach (number)]]=0,"NA",Facebook[[#This Row],[N. of engaged people]]/Facebook[[#This Row],[Reach (number)]])</f>
        <v>NA</v>
      </c>
      <c r="M270" s="77">
        <f>IF('FB adatok rögzítése '!O271="",0,'FB adatok rögzítése '!O271)</f>
        <v>0</v>
      </c>
    </row>
    <row r="271" spans="1:13" x14ac:dyDescent="0.2">
      <c r="A271" s="56" t="s">
        <v>351</v>
      </c>
      <c r="B271" s="75">
        <f>'FB adatok rögzítése '!G272</f>
        <v>0</v>
      </c>
      <c r="C271" s="58">
        <f>'FB adatok rögzítése '!B272</f>
        <v>0</v>
      </c>
      <c r="D271" s="68">
        <f>'FB adatok rögzítése '!C272</f>
        <v>0</v>
      </c>
      <c r="E271" s="58">
        <f>'FB adatok rögzítése '!D272</f>
        <v>0</v>
      </c>
      <c r="F271" s="71">
        <f>IF('FB adatok rögzítése '!I272="",0,'FB adatok rögzítése '!I272)</f>
        <v>0</v>
      </c>
      <c r="G271" s="71">
        <f>IF('FB adatok rögzítése '!P272="",0,'FB adatok rögzítése '!P272)</f>
        <v>0</v>
      </c>
      <c r="H271" s="71">
        <f>IF('FB adatok rögzítése '!AI272="",0,'FB adatok rögzítése '!AI272)</f>
        <v>0</v>
      </c>
      <c r="I271" s="71">
        <f>IF('FB adatok rögzítése '!AJ272="",0,'FB adatok rögzítése '!AJ272)</f>
        <v>0</v>
      </c>
      <c r="J271" s="71">
        <f>IF('FB adatok rögzítése '!AK272="",0,'FB adatok rögzítése '!AK272)</f>
        <v>0</v>
      </c>
      <c r="K271" s="71">
        <f>'FB adatok rögzítése '!AC272+'FB adatok rögzítése '!AE272</f>
        <v>0</v>
      </c>
      <c r="L271" s="72" t="str">
        <f>IF(Facebook[[#This Row],[Reach (number)]]=0,"NA",Facebook[[#This Row],[N. of engaged people]]/Facebook[[#This Row],[Reach (number)]])</f>
        <v>NA</v>
      </c>
      <c r="M271" s="77">
        <f>IF('FB adatok rögzítése '!O272="",0,'FB adatok rögzítése '!O272)</f>
        <v>0</v>
      </c>
    </row>
    <row r="272" spans="1:13" x14ac:dyDescent="0.2">
      <c r="A272" s="56" t="s">
        <v>352</v>
      </c>
      <c r="B272" s="75">
        <f>'FB adatok rögzítése '!G273</f>
        <v>0</v>
      </c>
      <c r="C272" s="58">
        <f>'FB adatok rögzítése '!B273</f>
        <v>0</v>
      </c>
      <c r="D272" s="68">
        <f>'FB adatok rögzítése '!C273</f>
        <v>0</v>
      </c>
      <c r="E272" s="58">
        <f>'FB adatok rögzítése '!D273</f>
        <v>0</v>
      </c>
      <c r="F272" s="71">
        <f>IF('FB adatok rögzítése '!I273="",0,'FB adatok rögzítése '!I273)</f>
        <v>0</v>
      </c>
      <c r="G272" s="71">
        <f>IF('FB adatok rögzítése '!P273="",0,'FB adatok rögzítése '!P273)</f>
        <v>0</v>
      </c>
      <c r="H272" s="71">
        <f>IF('FB adatok rögzítése '!AI273="",0,'FB adatok rögzítése '!AI273)</f>
        <v>0</v>
      </c>
      <c r="I272" s="71">
        <f>IF('FB adatok rögzítése '!AJ273="",0,'FB adatok rögzítése '!AJ273)</f>
        <v>0</v>
      </c>
      <c r="J272" s="71">
        <f>IF('FB adatok rögzítése '!AK273="",0,'FB adatok rögzítése '!AK273)</f>
        <v>0</v>
      </c>
      <c r="K272" s="71">
        <f>'FB adatok rögzítése '!AC273+'FB adatok rögzítése '!AE273</f>
        <v>0</v>
      </c>
      <c r="L272" s="72" t="str">
        <f>IF(Facebook[[#This Row],[Reach (number)]]=0,"NA",Facebook[[#This Row],[N. of engaged people]]/Facebook[[#This Row],[Reach (number)]])</f>
        <v>NA</v>
      </c>
      <c r="M272" s="77">
        <f>IF('FB adatok rögzítése '!O273="",0,'FB adatok rögzítése '!O273)</f>
        <v>0</v>
      </c>
    </row>
    <row r="273" spans="1:13" x14ac:dyDescent="0.2">
      <c r="A273" s="56" t="s">
        <v>353</v>
      </c>
      <c r="B273" s="75">
        <f>'FB adatok rögzítése '!G274</f>
        <v>0</v>
      </c>
      <c r="C273" s="58">
        <f>'FB adatok rögzítése '!B274</f>
        <v>0</v>
      </c>
      <c r="D273" s="68">
        <f>'FB adatok rögzítése '!C274</f>
        <v>0</v>
      </c>
      <c r="E273" s="58">
        <f>'FB adatok rögzítése '!D274</f>
        <v>0</v>
      </c>
      <c r="F273" s="71">
        <f>IF('FB adatok rögzítése '!I274="",0,'FB adatok rögzítése '!I274)</f>
        <v>0</v>
      </c>
      <c r="G273" s="71">
        <f>IF('FB adatok rögzítése '!P274="",0,'FB adatok rögzítése '!P274)</f>
        <v>0</v>
      </c>
      <c r="H273" s="71">
        <f>IF('FB adatok rögzítése '!AI274="",0,'FB adatok rögzítése '!AI274)</f>
        <v>0</v>
      </c>
      <c r="I273" s="71">
        <f>IF('FB adatok rögzítése '!AJ274="",0,'FB adatok rögzítése '!AJ274)</f>
        <v>0</v>
      </c>
      <c r="J273" s="71">
        <f>IF('FB adatok rögzítése '!AK274="",0,'FB adatok rögzítése '!AK274)</f>
        <v>0</v>
      </c>
      <c r="K273" s="71">
        <f>'FB adatok rögzítése '!AC274+'FB adatok rögzítése '!AE274</f>
        <v>0</v>
      </c>
      <c r="L273" s="72" t="str">
        <f>IF(Facebook[[#This Row],[Reach (number)]]=0,"NA",Facebook[[#This Row],[N. of engaged people]]/Facebook[[#This Row],[Reach (number)]])</f>
        <v>NA</v>
      </c>
      <c r="M273" s="77">
        <f>IF('FB adatok rögzítése '!O274="",0,'FB adatok rögzítése '!O274)</f>
        <v>0</v>
      </c>
    </row>
    <row r="274" spans="1:13" x14ac:dyDescent="0.2">
      <c r="A274" s="56" t="s">
        <v>354</v>
      </c>
      <c r="B274" s="75">
        <f>'FB adatok rögzítése '!G275</f>
        <v>0</v>
      </c>
      <c r="C274" s="58">
        <f>'FB adatok rögzítése '!B275</f>
        <v>0</v>
      </c>
      <c r="D274" s="68">
        <f>'FB adatok rögzítése '!C275</f>
        <v>0</v>
      </c>
      <c r="E274" s="58">
        <f>'FB adatok rögzítése '!D275</f>
        <v>0</v>
      </c>
      <c r="F274" s="71">
        <f>IF('FB adatok rögzítése '!I275="",0,'FB adatok rögzítése '!I275)</f>
        <v>0</v>
      </c>
      <c r="G274" s="71">
        <f>IF('FB adatok rögzítése '!P275="",0,'FB adatok rögzítése '!P275)</f>
        <v>0</v>
      </c>
      <c r="H274" s="71">
        <f>IF('FB adatok rögzítése '!AI275="",0,'FB adatok rögzítése '!AI275)</f>
        <v>0</v>
      </c>
      <c r="I274" s="71">
        <f>IF('FB adatok rögzítése '!AJ275="",0,'FB adatok rögzítése '!AJ275)</f>
        <v>0</v>
      </c>
      <c r="J274" s="71">
        <f>IF('FB adatok rögzítése '!AK275="",0,'FB adatok rögzítése '!AK275)</f>
        <v>0</v>
      </c>
      <c r="K274" s="71">
        <f>'FB adatok rögzítése '!AC275+'FB adatok rögzítése '!AE275</f>
        <v>0</v>
      </c>
      <c r="L274" s="72" t="str">
        <f>IF(Facebook[[#This Row],[Reach (number)]]=0,"NA",Facebook[[#This Row],[N. of engaged people]]/Facebook[[#This Row],[Reach (number)]])</f>
        <v>NA</v>
      </c>
      <c r="M274" s="77">
        <f>IF('FB adatok rögzítése '!O275="",0,'FB adatok rögzítése '!O275)</f>
        <v>0</v>
      </c>
    </row>
    <row r="275" spans="1:13" x14ac:dyDescent="0.2">
      <c r="A275" s="56" t="s">
        <v>355</v>
      </c>
      <c r="B275" s="75">
        <f>'FB adatok rögzítése '!G276</f>
        <v>0</v>
      </c>
      <c r="C275" s="58">
        <f>'FB adatok rögzítése '!B276</f>
        <v>0</v>
      </c>
      <c r="D275" s="68">
        <f>'FB adatok rögzítése '!C276</f>
        <v>0</v>
      </c>
      <c r="E275" s="58">
        <f>'FB adatok rögzítése '!D276</f>
        <v>0</v>
      </c>
      <c r="F275" s="71">
        <f>IF('FB adatok rögzítése '!I276="",0,'FB adatok rögzítése '!I276)</f>
        <v>0</v>
      </c>
      <c r="G275" s="71">
        <f>IF('FB adatok rögzítése '!P276="",0,'FB adatok rögzítése '!P276)</f>
        <v>0</v>
      </c>
      <c r="H275" s="71">
        <f>IF('FB adatok rögzítése '!AI276="",0,'FB adatok rögzítése '!AI276)</f>
        <v>0</v>
      </c>
      <c r="I275" s="71">
        <f>IF('FB adatok rögzítése '!AJ276="",0,'FB adatok rögzítése '!AJ276)</f>
        <v>0</v>
      </c>
      <c r="J275" s="71">
        <f>IF('FB adatok rögzítése '!AK276="",0,'FB adatok rögzítése '!AK276)</f>
        <v>0</v>
      </c>
      <c r="K275" s="71">
        <f>'FB adatok rögzítése '!AC276+'FB adatok rögzítése '!AE276</f>
        <v>0</v>
      </c>
      <c r="L275" s="72" t="str">
        <f>IF(Facebook[[#This Row],[Reach (number)]]=0,"NA",Facebook[[#This Row],[N. of engaged people]]/Facebook[[#This Row],[Reach (number)]])</f>
        <v>NA</v>
      </c>
      <c r="M275" s="77">
        <f>IF('FB adatok rögzítése '!O276="",0,'FB adatok rögzítése '!O276)</f>
        <v>0</v>
      </c>
    </row>
    <row r="276" spans="1:13" x14ac:dyDescent="0.2">
      <c r="A276" s="56" t="s">
        <v>356</v>
      </c>
      <c r="B276" s="75">
        <f>'FB adatok rögzítése '!G277</f>
        <v>0</v>
      </c>
      <c r="C276" s="58">
        <f>'FB adatok rögzítése '!B277</f>
        <v>0</v>
      </c>
      <c r="D276" s="68">
        <f>'FB adatok rögzítése '!C277</f>
        <v>0</v>
      </c>
      <c r="E276" s="58">
        <f>'FB adatok rögzítése '!D277</f>
        <v>0</v>
      </c>
      <c r="F276" s="71">
        <f>IF('FB adatok rögzítése '!I277="",0,'FB adatok rögzítése '!I277)</f>
        <v>0</v>
      </c>
      <c r="G276" s="71">
        <f>IF('FB adatok rögzítése '!P277="",0,'FB adatok rögzítése '!P277)</f>
        <v>0</v>
      </c>
      <c r="H276" s="71">
        <f>IF('FB adatok rögzítése '!AI277="",0,'FB adatok rögzítése '!AI277)</f>
        <v>0</v>
      </c>
      <c r="I276" s="71">
        <f>IF('FB adatok rögzítése '!AJ277="",0,'FB adatok rögzítése '!AJ277)</f>
        <v>0</v>
      </c>
      <c r="J276" s="71">
        <f>IF('FB adatok rögzítése '!AK277="",0,'FB adatok rögzítése '!AK277)</f>
        <v>0</v>
      </c>
      <c r="K276" s="71">
        <f>'FB adatok rögzítése '!AC277+'FB adatok rögzítése '!AE277</f>
        <v>0</v>
      </c>
      <c r="L276" s="72" t="str">
        <f>IF(Facebook[[#This Row],[Reach (number)]]=0,"NA",Facebook[[#This Row],[N. of engaged people]]/Facebook[[#This Row],[Reach (number)]])</f>
        <v>NA</v>
      </c>
      <c r="M276" s="77">
        <f>IF('FB adatok rögzítése '!O277="",0,'FB adatok rögzítése '!O277)</f>
        <v>0</v>
      </c>
    </row>
    <row r="277" spans="1:13" x14ac:dyDescent="0.2">
      <c r="A277" s="56" t="s">
        <v>357</v>
      </c>
      <c r="B277" s="75">
        <f>'FB adatok rögzítése '!G278</f>
        <v>0</v>
      </c>
      <c r="C277" s="58">
        <f>'FB adatok rögzítése '!B278</f>
        <v>0</v>
      </c>
      <c r="D277" s="68">
        <f>'FB adatok rögzítése '!C278</f>
        <v>0</v>
      </c>
      <c r="E277" s="58">
        <f>'FB adatok rögzítése '!D278</f>
        <v>0</v>
      </c>
      <c r="F277" s="71">
        <f>IF('FB adatok rögzítése '!I278="",0,'FB adatok rögzítése '!I278)</f>
        <v>0</v>
      </c>
      <c r="G277" s="71">
        <f>IF('FB adatok rögzítése '!P278="",0,'FB adatok rögzítése '!P278)</f>
        <v>0</v>
      </c>
      <c r="H277" s="71">
        <f>IF('FB adatok rögzítése '!AI278="",0,'FB adatok rögzítése '!AI278)</f>
        <v>0</v>
      </c>
      <c r="I277" s="71">
        <f>IF('FB adatok rögzítése '!AJ278="",0,'FB adatok rögzítése '!AJ278)</f>
        <v>0</v>
      </c>
      <c r="J277" s="71">
        <f>IF('FB adatok rögzítése '!AK278="",0,'FB adatok rögzítése '!AK278)</f>
        <v>0</v>
      </c>
      <c r="K277" s="71">
        <f>'FB adatok rögzítése '!AC278+'FB adatok rögzítése '!AE278</f>
        <v>0</v>
      </c>
      <c r="L277" s="72" t="str">
        <f>IF(Facebook[[#This Row],[Reach (number)]]=0,"NA",Facebook[[#This Row],[N. of engaged people]]/Facebook[[#This Row],[Reach (number)]])</f>
        <v>NA</v>
      </c>
      <c r="M277" s="77">
        <f>IF('FB adatok rögzítése '!O278="",0,'FB adatok rögzítése '!O278)</f>
        <v>0</v>
      </c>
    </row>
    <row r="278" spans="1:13" x14ac:dyDescent="0.2">
      <c r="A278" s="56" t="s">
        <v>358</v>
      </c>
      <c r="B278" s="75">
        <f>'FB adatok rögzítése '!G279</f>
        <v>0</v>
      </c>
      <c r="C278" s="58">
        <f>'FB adatok rögzítése '!B279</f>
        <v>0</v>
      </c>
      <c r="D278" s="68">
        <f>'FB adatok rögzítése '!C279</f>
        <v>0</v>
      </c>
      <c r="E278" s="58">
        <f>'FB adatok rögzítése '!D279</f>
        <v>0</v>
      </c>
      <c r="F278" s="71">
        <f>IF('FB adatok rögzítése '!I279="",0,'FB adatok rögzítése '!I279)</f>
        <v>0</v>
      </c>
      <c r="G278" s="71">
        <f>IF('FB adatok rögzítése '!P279="",0,'FB adatok rögzítése '!P279)</f>
        <v>0</v>
      </c>
      <c r="H278" s="71">
        <f>IF('FB adatok rögzítése '!AI279="",0,'FB adatok rögzítése '!AI279)</f>
        <v>0</v>
      </c>
      <c r="I278" s="71">
        <f>IF('FB adatok rögzítése '!AJ279="",0,'FB adatok rögzítése '!AJ279)</f>
        <v>0</v>
      </c>
      <c r="J278" s="71">
        <f>IF('FB adatok rögzítése '!AK279="",0,'FB adatok rögzítése '!AK279)</f>
        <v>0</v>
      </c>
      <c r="K278" s="71">
        <f>'FB adatok rögzítése '!AC279+'FB adatok rögzítése '!AE279</f>
        <v>0</v>
      </c>
      <c r="L278" s="72" t="str">
        <f>IF(Facebook[[#This Row],[Reach (number)]]=0,"NA",Facebook[[#This Row],[N. of engaged people]]/Facebook[[#This Row],[Reach (number)]])</f>
        <v>NA</v>
      </c>
      <c r="M278" s="77">
        <f>IF('FB adatok rögzítése '!O279="",0,'FB adatok rögzítése '!O279)</f>
        <v>0</v>
      </c>
    </row>
    <row r="279" spans="1:13" x14ac:dyDescent="0.2">
      <c r="A279" s="56" t="s">
        <v>359</v>
      </c>
      <c r="B279" s="75">
        <f>'FB adatok rögzítése '!G280</f>
        <v>0</v>
      </c>
      <c r="C279" s="58">
        <f>'FB adatok rögzítése '!B280</f>
        <v>0</v>
      </c>
      <c r="D279" s="68">
        <f>'FB adatok rögzítése '!C280</f>
        <v>0</v>
      </c>
      <c r="E279" s="58">
        <f>'FB adatok rögzítése '!D280</f>
        <v>0</v>
      </c>
      <c r="F279" s="71">
        <f>IF('FB adatok rögzítése '!I280="",0,'FB adatok rögzítése '!I280)</f>
        <v>0</v>
      </c>
      <c r="G279" s="71">
        <f>IF('FB adatok rögzítése '!P280="",0,'FB adatok rögzítése '!P280)</f>
        <v>0</v>
      </c>
      <c r="H279" s="71">
        <f>IF('FB adatok rögzítése '!AI280="",0,'FB adatok rögzítése '!AI280)</f>
        <v>0</v>
      </c>
      <c r="I279" s="71">
        <f>IF('FB adatok rögzítése '!AJ280="",0,'FB adatok rögzítése '!AJ280)</f>
        <v>0</v>
      </c>
      <c r="J279" s="71">
        <f>IF('FB adatok rögzítése '!AK280="",0,'FB adatok rögzítése '!AK280)</f>
        <v>0</v>
      </c>
      <c r="K279" s="71">
        <f>'FB adatok rögzítése '!AC280+'FB adatok rögzítése '!AE280</f>
        <v>0</v>
      </c>
      <c r="L279" s="72" t="str">
        <f>IF(Facebook[[#This Row],[Reach (number)]]=0,"NA",Facebook[[#This Row],[N. of engaged people]]/Facebook[[#This Row],[Reach (number)]])</f>
        <v>NA</v>
      </c>
      <c r="M279" s="77">
        <f>IF('FB adatok rögzítése '!O280="",0,'FB adatok rögzítése '!O280)</f>
        <v>0</v>
      </c>
    </row>
    <row r="280" spans="1:13" x14ac:dyDescent="0.2">
      <c r="A280" s="56" t="s">
        <v>360</v>
      </c>
      <c r="B280" s="75">
        <f>'FB adatok rögzítése '!G281</f>
        <v>0</v>
      </c>
      <c r="C280" s="58">
        <f>'FB adatok rögzítése '!B281</f>
        <v>0</v>
      </c>
      <c r="D280" s="68">
        <f>'FB adatok rögzítése '!C281</f>
        <v>0</v>
      </c>
      <c r="E280" s="58">
        <f>'FB adatok rögzítése '!D281</f>
        <v>0</v>
      </c>
      <c r="F280" s="71">
        <f>IF('FB adatok rögzítése '!I281="",0,'FB adatok rögzítése '!I281)</f>
        <v>0</v>
      </c>
      <c r="G280" s="71">
        <f>IF('FB adatok rögzítése '!P281="",0,'FB adatok rögzítése '!P281)</f>
        <v>0</v>
      </c>
      <c r="H280" s="71">
        <f>IF('FB adatok rögzítése '!AI281="",0,'FB adatok rögzítése '!AI281)</f>
        <v>0</v>
      </c>
      <c r="I280" s="71">
        <f>IF('FB adatok rögzítése '!AJ281="",0,'FB adatok rögzítése '!AJ281)</f>
        <v>0</v>
      </c>
      <c r="J280" s="71">
        <f>IF('FB adatok rögzítése '!AK281="",0,'FB adatok rögzítése '!AK281)</f>
        <v>0</v>
      </c>
      <c r="K280" s="71">
        <f>'FB adatok rögzítése '!AC281+'FB adatok rögzítése '!AE281</f>
        <v>0</v>
      </c>
      <c r="L280" s="72" t="str">
        <f>IF(Facebook[[#This Row],[Reach (number)]]=0,"NA",Facebook[[#This Row],[N. of engaged people]]/Facebook[[#This Row],[Reach (number)]])</f>
        <v>NA</v>
      </c>
      <c r="M280" s="77">
        <f>IF('FB adatok rögzítése '!O281="",0,'FB adatok rögzítése '!O281)</f>
        <v>0</v>
      </c>
    </row>
    <row r="281" spans="1:13" x14ac:dyDescent="0.2">
      <c r="A281" s="56" t="s">
        <v>361</v>
      </c>
      <c r="B281" s="75">
        <f>'FB adatok rögzítése '!G282</f>
        <v>0</v>
      </c>
      <c r="C281" s="58">
        <f>'FB adatok rögzítése '!B282</f>
        <v>0</v>
      </c>
      <c r="D281" s="68">
        <f>'FB adatok rögzítése '!C282</f>
        <v>0</v>
      </c>
      <c r="E281" s="58">
        <f>'FB adatok rögzítése '!D282</f>
        <v>0</v>
      </c>
      <c r="F281" s="71">
        <f>IF('FB adatok rögzítése '!I282="",0,'FB adatok rögzítése '!I282)</f>
        <v>0</v>
      </c>
      <c r="G281" s="71">
        <f>IF('FB adatok rögzítése '!P282="",0,'FB adatok rögzítése '!P282)</f>
        <v>0</v>
      </c>
      <c r="H281" s="71">
        <f>IF('FB adatok rögzítése '!AI282="",0,'FB adatok rögzítése '!AI282)</f>
        <v>0</v>
      </c>
      <c r="I281" s="71">
        <f>IF('FB adatok rögzítése '!AJ282="",0,'FB adatok rögzítése '!AJ282)</f>
        <v>0</v>
      </c>
      <c r="J281" s="71">
        <f>IF('FB adatok rögzítése '!AK282="",0,'FB adatok rögzítése '!AK282)</f>
        <v>0</v>
      </c>
      <c r="K281" s="71">
        <f>'FB adatok rögzítése '!AC282+'FB adatok rögzítése '!AE282</f>
        <v>0</v>
      </c>
      <c r="L281" s="72" t="str">
        <f>IF(Facebook[[#This Row],[Reach (number)]]=0,"NA",Facebook[[#This Row],[N. of engaged people]]/Facebook[[#This Row],[Reach (number)]])</f>
        <v>NA</v>
      </c>
      <c r="M281" s="77">
        <f>IF('FB adatok rögzítése '!O282="",0,'FB adatok rögzítése '!O282)</f>
        <v>0</v>
      </c>
    </row>
    <row r="282" spans="1:13" x14ac:dyDescent="0.2">
      <c r="A282" s="56" t="s">
        <v>362</v>
      </c>
      <c r="B282" s="75">
        <f>'FB adatok rögzítése '!G283</f>
        <v>0</v>
      </c>
      <c r="C282" s="58">
        <f>'FB adatok rögzítése '!B283</f>
        <v>0</v>
      </c>
      <c r="D282" s="68">
        <f>'FB adatok rögzítése '!C283</f>
        <v>0</v>
      </c>
      <c r="E282" s="58">
        <f>'FB adatok rögzítése '!D283</f>
        <v>0</v>
      </c>
      <c r="F282" s="71">
        <f>IF('FB adatok rögzítése '!I283="",0,'FB adatok rögzítése '!I283)</f>
        <v>0</v>
      </c>
      <c r="G282" s="71">
        <f>IF('FB adatok rögzítése '!P283="",0,'FB adatok rögzítése '!P283)</f>
        <v>0</v>
      </c>
      <c r="H282" s="71">
        <f>IF('FB adatok rögzítése '!AI283="",0,'FB adatok rögzítése '!AI283)</f>
        <v>0</v>
      </c>
      <c r="I282" s="71">
        <f>IF('FB adatok rögzítése '!AJ283="",0,'FB adatok rögzítése '!AJ283)</f>
        <v>0</v>
      </c>
      <c r="J282" s="71">
        <f>IF('FB adatok rögzítése '!AK283="",0,'FB adatok rögzítése '!AK283)</f>
        <v>0</v>
      </c>
      <c r="K282" s="71">
        <f>'FB adatok rögzítése '!AC283+'FB adatok rögzítése '!AE283</f>
        <v>0</v>
      </c>
      <c r="L282" s="72" t="str">
        <f>IF(Facebook[[#This Row],[Reach (number)]]=0,"NA",Facebook[[#This Row],[N. of engaged people]]/Facebook[[#This Row],[Reach (number)]])</f>
        <v>NA</v>
      </c>
      <c r="M282" s="77">
        <f>IF('FB adatok rögzítése '!O283="",0,'FB adatok rögzítése '!O283)</f>
        <v>0</v>
      </c>
    </row>
    <row r="283" spans="1:13" x14ac:dyDescent="0.2">
      <c r="A283" s="56" t="s">
        <v>363</v>
      </c>
      <c r="B283" s="75">
        <f>'FB adatok rögzítése '!G284</f>
        <v>0</v>
      </c>
      <c r="C283" s="58">
        <f>'FB adatok rögzítése '!B284</f>
        <v>0</v>
      </c>
      <c r="D283" s="68">
        <f>'FB adatok rögzítése '!C284</f>
        <v>0</v>
      </c>
      <c r="E283" s="58">
        <f>'FB adatok rögzítése '!D284</f>
        <v>0</v>
      </c>
      <c r="F283" s="71">
        <f>IF('FB adatok rögzítése '!I284="",0,'FB adatok rögzítése '!I284)</f>
        <v>0</v>
      </c>
      <c r="G283" s="71">
        <f>IF('FB adatok rögzítése '!P284="",0,'FB adatok rögzítése '!P284)</f>
        <v>0</v>
      </c>
      <c r="H283" s="71">
        <f>IF('FB adatok rögzítése '!AI284="",0,'FB adatok rögzítése '!AI284)</f>
        <v>0</v>
      </c>
      <c r="I283" s="71">
        <f>IF('FB adatok rögzítése '!AJ284="",0,'FB adatok rögzítése '!AJ284)</f>
        <v>0</v>
      </c>
      <c r="J283" s="71">
        <f>IF('FB adatok rögzítése '!AK284="",0,'FB adatok rögzítése '!AK284)</f>
        <v>0</v>
      </c>
      <c r="K283" s="71">
        <f>'FB adatok rögzítése '!AC284+'FB adatok rögzítése '!AE284</f>
        <v>0</v>
      </c>
      <c r="L283" s="72" t="str">
        <f>IF(Facebook[[#This Row],[Reach (number)]]=0,"NA",Facebook[[#This Row],[N. of engaged people]]/Facebook[[#This Row],[Reach (number)]])</f>
        <v>NA</v>
      </c>
      <c r="M283" s="77">
        <f>IF('FB adatok rögzítése '!O284="",0,'FB adatok rögzítése '!O284)</f>
        <v>0</v>
      </c>
    </row>
    <row r="284" spans="1:13" x14ac:dyDescent="0.2">
      <c r="A284" s="56" t="s">
        <v>364</v>
      </c>
      <c r="B284" s="75">
        <f>'FB adatok rögzítése '!G285</f>
        <v>0</v>
      </c>
      <c r="C284" s="58">
        <f>'FB adatok rögzítése '!B285</f>
        <v>0</v>
      </c>
      <c r="D284" s="68">
        <f>'FB adatok rögzítése '!C285</f>
        <v>0</v>
      </c>
      <c r="E284" s="58">
        <f>'FB adatok rögzítése '!D285</f>
        <v>0</v>
      </c>
      <c r="F284" s="71">
        <f>IF('FB adatok rögzítése '!I285="",0,'FB adatok rögzítése '!I285)</f>
        <v>0</v>
      </c>
      <c r="G284" s="71">
        <f>IF('FB adatok rögzítése '!P285="",0,'FB adatok rögzítése '!P285)</f>
        <v>0</v>
      </c>
      <c r="H284" s="71">
        <f>IF('FB adatok rögzítése '!AI285="",0,'FB adatok rögzítése '!AI285)</f>
        <v>0</v>
      </c>
      <c r="I284" s="71">
        <f>IF('FB adatok rögzítése '!AJ285="",0,'FB adatok rögzítése '!AJ285)</f>
        <v>0</v>
      </c>
      <c r="J284" s="71">
        <f>IF('FB adatok rögzítése '!AK285="",0,'FB adatok rögzítése '!AK285)</f>
        <v>0</v>
      </c>
      <c r="K284" s="71">
        <f>'FB adatok rögzítése '!AC285+'FB adatok rögzítése '!AE285</f>
        <v>0</v>
      </c>
      <c r="L284" s="72" t="str">
        <f>IF(Facebook[[#This Row],[Reach (number)]]=0,"NA",Facebook[[#This Row],[N. of engaged people]]/Facebook[[#This Row],[Reach (number)]])</f>
        <v>NA</v>
      </c>
      <c r="M284" s="77">
        <f>IF('FB adatok rögzítése '!O285="",0,'FB adatok rögzítése '!O285)</f>
        <v>0</v>
      </c>
    </row>
    <row r="285" spans="1:13" x14ac:dyDescent="0.2">
      <c r="A285" s="56" t="s">
        <v>365</v>
      </c>
      <c r="B285" s="75">
        <f>'FB adatok rögzítése '!G286</f>
        <v>0</v>
      </c>
      <c r="C285" s="58">
        <f>'FB adatok rögzítése '!B286</f>
        <v>0</v>
      </c>
      <c r="D285" s="68">
        <f>'FB adatok rögzítése '!C286</f>
        <v>0</v>
      </c>
      <c r="E285" s="58">
        <f>'FB adatok rögzítése '!D286</f>
        <v>0</v>
      </c>
      <c r="F285" s="71">
        <f>IF('FB adatok rögzítése '!I286="",0,'FB adatok rögzítése '!I286)</f>
        <v>0</v>
      </c>
      <c r="G285" s="71">
        <f>IF('FB adatok rögzítése '!P286="",0,'FB adatok rögzítése '!P286)</f>
        <v>0</v>
      </c>
      <c r="H285" s="71">
        <f>IF('FB adatok rögzítése '!AI286="",0,'FB adatok rögzítése '!AI286)</f>
        <v>0</v>
      </c>
      <c r="I285" s="71">
        <f>IF('FB adatok rögzítése '!AJ286="",0,'FB adatok rögzítése '!AJ286)</f>
        <v>0</v>
      </c>
      <c r="J285" s="71">
        <f>IF('FB adatok rögzítése '!AK286="",0,'FB adatok rögzítése '!AK286)</f>
        <v>0</v>
      </c>
      <c r="K285" s="71">
        <f>'FB adatok rögzítése '!AC286+'FB adatok rögzítése '!AE286</f>
        <v>0</v>
      </c>
      <c r="L285" s="72" t="str">
        <f>IF(Facebook[[#This Row],[Reach (number)]]=0,"NA",Facebook[[#This Row],[N. of engaged people]]/Facebook[[#This Row],[Reach (number)]])</f>
        <v>NA</v>
      </c>
      <c r="M285" s="77">
        <f>IF('FB adatok rögzítése '!O286="",0,'FB adatok rögzítése '!O286)</f>
        <v>0</v>
      </c>
    </row>
    <row r="286" spans="1:13" x14ac:dyDescent="0.2">
      <c r="A286" s="56" t="s">
        <v>366</v>
      </c>
      <c r="B286" s="75">
        <f>'FB adatok rögzítése '!G287</f>
        <v>0</v>
      </c>
      <c r="C286" s="58">
        <f>'FB adatok rögzítése '!B287</f>
        <v>0</v>
      </c>
      <c r="D286" s="68">
        <f>'FB adatok rögzítése '!C287</f>
        <v>0</v>
      </c>
      <c r="E286" s="58">
        <f>'FB adatok rögzítése '!D287</f>
        <v>0</v>
      </c>
      <c r="F286" s="71">
        <f>IF('FB adatok rögzítése '!I287="",0,'FB adatok rögzítése '!I287)</f>
        <v>0</v>
      </c>
      <c r="G286" s="71">
        <f>IF('FB adatok rögzítése '!P287="",0,'FB adatok rögzítése '!P287)</f>
        <v>0</v>
      </c>
      <c r="H286" s="71">
        <f>IF('FB adatok rögzítése '!AI287="",0,'FB adatok rögzítése '!AI287)</f>
        <v>0</v>
      </c>
      <c r="I286" s="71">
        <f>IF('FB adatok rögzítése '!AJ287="",0,'FB adatok rögzítése '!AJ287)</f>
        <v>0</v>
      </c>
      <c r="J286" s="71">
        <f>IF('FB adatok rögzítése '!AK287="",0,'FB adatok rögzítése '!AK287)</f>
        <v>0</v>
      </c>
      <c r="K286" s="71">
        <f>'FB adatok rögzítése '!AC287+'FB adatok rögzítése '!AE287</f>
        <v>0</v>
      </c>
      <c r="L286" s="72" t="str">
        <f>IF(Facebook[[#This Row],[Reach (number)]]=0,"NA",Facebook[[#This Row],[N. of engaged people]]/Facebook[[#This Row],[Reach (number)]])</f>
        <v>NA</v>
      </c>
      <c r="M286" s="77">
        <f>IF('FB adatok rögzítése '!O287="",0,'FB adatok rögzítése '!O287)</f>
        <v>0</v>
      </c>
    </row>
    <row r="287" spans="1:13" x14ac:dyDescent="0.2">
      <c r="A287" s="56" t="s">
        <v>367</v>
      </c>
      <c r="B287" s="75">
        <f>'FB adatok rögzítése '!G288</f>
        <v>0</v>
      </c>
      <c r="C287" s="58">
        <f>'FB adatok rögzítése '!B288</f>
        <v>0</v>
      </c>
      <c r="D287" s="68">
        <f>'FB adatok rögzítése '!C288</f>
        <v>0</v>
      </c>
      <c r="E287" s="58">
        <f>'FB adatok rögzítése '!D288</f>
        <v>0</v>
      </c>
      <c r="F287" s="71">
        <f>IF('FB adatok rögzítése '!I288="",0,'FB adatok rögzítése '!I288)</f>
        <v>0</v>
      </c>
      <c r="G287" s="71">
        <f>IF('FB adatok rögzítése '!P288="",0,'FB adatok rögzítése '!P288)</f>
        <v>0</v>
      </c>
      <c r="H287" s="71">
        <f>IF('FB adatok rögzítése '!AI288="",0,'FB adatok rögzítése '!AI288)</f>
        <v>0</v>
      </c>
      <c r="I287" s="71">
        <f>IF('FB adatok rögzítése '!AJ288="",0,'FB adatok rögzítése '!AJ288)</f>
        <v>0</v>
      </c>
      <c r="J287" s="71">
        <f>IF('FB adatok rögzítése '!AK288="",0,'FB adatok rögzítése '!AK288)</f>
        <v>0</v>
      </c>
      <c r="K287" s="71">
        <f>'FB adatok rögzítése '!AC288+'FB adatok rögzítése '!AE288</f>
        <v>0</v>
      </c>
      <c r="L287" s="72" t="str">
        <f>IF(Facebook[[#This Row],[Reach (number)]]=0,"NA",Facebook[[#This Row],[N. of engaged people]]/Facebook[[#This Row],[Reach (number)]])</f>
        <v>NA</v>
      </c>
      <c r="M287" s="77">
        <f>IF('FB adatok rögzítése '!O288="",0,'FB adatok rögzítése '!O288)</f>
        <v>0</v>
      </c>
    </row>
    <row r="288" spans="1:13" x14ac:dyDescent="0.2">
      <c r="A288" s="56" t="s">
        <v>368</v>
      </c>
      <c r="B288" s="75">
        <f>'FB adatok rögzítése '!G289</f>
        <v>0</v>
      </c>
      <c r="C288" s="58">
        <f>'FB adatok rögzítése '!B289</f>
        <v>0</v>
      </c>
      <c r="D288" s="68">
        <f>'FB adatok rögzítése '!C289</f>
        <v>0</v>
      </c>
      <c r="E288" s="58">
        <f>'FB adatok rögzítése '!D289</f>
        <v>0</v>
      </c>
      <c r="F288" s="71">
        <f>IF('FB adatok rögzítése '!I289="",0,'FB adatok rögzítése '!I289)</f>
        <v>0</v>
      </c>
      <c r="G288" s="71">
        <f>IF('FB adatok rögzítése '!P289="",0,'FB adatok rögzítése '!P289)</f>
        <v>0</v>
      </c>
      <c r="H288" s="71">
        <f>IF('FB adatok rögzítése '!AI289="",0,'FB adatok rögzítése '!AI289)</f>
        <v>0</v>
      </c>
      <c r="I288" s="71">
        <f>IF('FB adatok rögzítése '!AJ289="",0,'FB adatok rögzítése '!AJ289)</f>
        <v>0</v>
      </c>
      <c r="J288" s="71">
        <f>IF('FB adatok rögzítése '!AK289="",0,'FB adatok rögzítése '!AK289)</f>
        <v>0</v>
      </c>
      <c r="K288" s="71">
        <f>'FB adatok rögzítése '!AC289+'FB adatok rögzítése '!AE289</f>
        <v>0</v>
      </c>
      <c r="L288" s="72" t="str">
        <f>IF(Facebook[[#This Row],[Reach (number)]]=0,"NA",Facebook[[#This Row],[N. of engaged people]]/Facebook[[#This Row],[Reach (number)]])</f>
        <v>NA</v>
      </c>
      <c r="M288" s="77">
        <f>IF('FB adatok rögzítése '!O289="",0,'FB adatok rögzítése '!O289)</f>
        <v>0</v>
      </c>
    </row>
    <row r="289" spans="1:13" x14ac:dyDescent="0.2">
      <c r="A289" s="56" t="s">
        <v>369</v>
      </c>
      <c r="B289" s="75">
        <f>'FB adatok rögzítése '!G290</f>
        <v>0</v>
      </c>
      <c r="C289" s="58">
        <f>'FB adatok rögzítése '!B290</f>
        <v>0</v>
      </c>
      <c r="D289" s="68">
        <f>'FB adatok rögzítése '!C290</f>
        <v>0</v>
      </c>
      <c r="E289" s="58">
        <f>'FB adatok rögzítése '!D290</f>
        <v>0</v>
      </c>
      <c r="F289" s="71">
        <f>IF('FB adatok rögzítése '!I290="",0,'FB adatok rögzítése '!I290)</f>
        <v>0</v>
      </c>
      <c r="G289" s="71">
        <f>IF('FB adatok rögzítése '!P290="",0,'FB adatok rögzítése '!P290)</f>
        <v>0</v>
      </c>
      <c r="H289" s="71">
        <f>IF('FB adatok rögzítése '!AI290="",0,'FB adatok rögzítése '!AI290)</f>
        <v>0</v>
      </c>
      <c r="I289" s="71">
        <f>IF('FB adatok rögzítése '!AJ290="",0,'FB adatok rögzítése '!AJ290)</f>
        <v>0</v>
      </c>
      <c r="J289" s="71">
        <f>IF('FB adatok rögzítése '!AK290="",0,'FB adatok rögzítése '!AK290)</f>
        <v>0</v>
      </c>
      <c r="K289" s="71">
        <f>'FB adatok rögzítése '!AC290+'FB adatok rögzítése '!AE290</f>
        <v>0</v>
      </c>
      <c r="L289" s="72" t="str">
        <f>IF(Facebook[[#This Row],[Reach (number)]]=0,"NA",Facebook[[#This Row],[N. of engaged people]]/Facebook[[#This Row],[Reach (number)]])</f>
        <v>NA</v>
      </c>
      <c r="M289" s="77">
        <f>IF('FB adatok rögzítése '!O290="",0,'FB adatok rögzítése '!O290)</f>
        <v>0</v>
      </c>
    </row>
    <row r="290" spans="1:13" x14ac:dyDescent="0.2">
      <c r="A290" s="56" t="s">
        <v>370</v>
      </c>
      <c r="B290" s="75">
        <f>'FB adatok rögzítése '!G291</f>
        <v>0</v>
      </c>
      <c r="C290" s="58">
        <f>'FB adatok rögzítése '!B291</f>
        <v>0</v>
      </c>
      <c r="D290" s="68">
        <f>'FB adatok rögzítése '!C291</f>
        <v>0</v>
      </c>
      <c r="E290" s="58">
        <f>'FB adatok rögzítése '!D291</f>
        <v>0</v>
      </c>
      <c r="F290" s="71">
        <f>IF('FB adatok rögzítése '!I291="",0,'FB adatok rögzítése '!I291)</f>
        <v>0</v>
      </c>
      <c r="G290" s="71">
        <f>IF('FB adatok rögzítése '!P291="",0,'FB adatok rögzítése '!P291)</f>
        <v>0</v>
      </c>
      <c r="H290" s="71">
        <f>IF('FB adatok rögzítése '!AI291="",0,'FB adatok rögzítése '!AI291)</f>
        <v>0</v>
      </c>
      <c r="I290" s="71">
        <f>IF('FB adatok rögzítése '!AJ291="",0,'FB adatok rögzítése '!AJ291)</f>
        <v>0</v>
      </c>
      <c r="J290" s="71">
        <f>IF('FB adatok rögzítése '!AK291="",0,'FB adatok rögzítése '!AK291)</f>
        <v>0</v>
      </c>
      <c r="K290" s="71">
        <f>'FB adatok rögzítése '!AC291+'FB adatok rögzítése '!AE291</f>
        <v>0</v>
      </c>
      <c r="L290" s="72" t="str">
        <f>IF(Facebook[[#This Row],[Reach (number)]]=0,"NA",Facebook[[#This Row],[N. of engaged people]]/Facebook[[#This Row],[Reach (number)]])</f>
        <v>NA</v>
      </c>
      <c r="M290" s="77">
        <f>IF('FB adatok rögzítése '!O291="",0,'FB adatok rögzítése '!O291)</f>
        <v>0</v>
      </c>
    </row>
    <row r="291" spans="1:13" x14ac:dyDescent="0.2">
      <c r="A291" s="56" t="s">
        <v>371</v>
      </c>
      <c r="B291" s="75">
        <f>'FB adatok rögzítése '!G292</f>
        <v>0</v>
      </c>
      <c r="C291" s="58">
        <f>'FB adatok rögzítése '!B292</f>
        <v>0</v>
      </c>
      <c r="D291" s="68">
        <f>'FB adatok rögzítése '!C292</f>
        <v>0</v>
      </c>
      <c r="E291" s="58">
        <f>'FB adatok rögzítése '!D292</f>
        <v>0</v>
      </c>
      <c r="F291" s="71">
        <f>IF('FB adatok rögzítése '!I292="",0,'FB adatok rögzítése '!I292)</f>
        <v>0</v>
      </c>
      <c r="G291" s="71">
        <f>IF('FB adatok rögzítése '!P292="",0,'FB adatok rögzítése '!P292)</f>
        <v>0</v>
      </c>
      <c r="H291" s="71">
        <f>IF('FB adatok rögzítése '!AI292="",0,'FB adatok rögzítése '!AI292)</f>
        <v>0</v>
      </c>
      <c r="I291" s="71">
        <f>IF('FB adatok rögzítése '!AJ292="",0,'FB adatok rögzítése '!AJ292)</f>
        <v>0</v>
      </c>
      <c r="J291" s="71">
        <f>IF('FB adatok rögzítése '!AK292="",0,'FB adatok rögzítése '!AK292)</f>
        <v>0</v>
      </c>
      <c r="K291" s="71">
        <f>'FB adatok rögzítése '!AC292+'FB adatok rögzítése '!AE292</f>
        <v>0</v>
      </c>
      <c r="L291" s="72" t="str">
        <f>IF(Facebook[[#This Row],[Reach (number)]]=0,"NA",Facebook[[#This Row],[N. of engaged people]]/Facebook[[#This Row],[Reach (number)]])</f>
        <v>NA</v>
      </c>
      <c r="M291" s="77">
        <f>IF('FB adatok rögzítése '!O292="",0,'FB adatok rögzítése '!O292)</f>
        <v>0</v>
      </c>
    </row>
    <row r="292" spans="1:13" x14ac:dyDescent="0.2">
      <c r="A292" s="56" t="s">
        <v>372</v>
      </c>
      <c r="B292" s="75">
        <f>'FB adatok rögzítése '!G293</f>
        <v>0</v>
      </c>
      <c r="C292" s="58">
        <f>'FB adatok rögzítése '!B293</f>
        <v>0</v>
      </c>
      <c r="D292" s="68">
        <f>'FB adatok rögzítése '!C293</f>
        <v>0</v>
      </c>
      <c r="E292" s="58">
        <f>'FB adatok rögzítése '!D293</f>
        <v>0</v>
      </c>
      <c r="F292" s="71">
        <f>IF('FB adatok rögzítése '!I293="",0,'FB adatok rögzítése '!I293)</f>
        <v>0</v>
      </c>
      <c r="G292" s="71">
        <f>IF('FB adatok rögzítése '!P293="",0,'FB adatok rögzítése '!P293)</f>
        <v>0</v>
      </c>
      <c r="H292" s="71">
        <f>IF('FB adatok rögzítése '!AI293="",0,'FB adatok rögzítése '!AI293)</f>
        <v>0</v>
      </c>
      <c r="I292" s="71">
        <f>IF('FB adatok rögzítése '!AJ293="",0,'FB adatok rögzítése '!AJ293)</f>
        <v>0</v>
      </c>
      <c r="J292" s="71">
        <f>IF('FB adatok rögzítése '!AK293="",0,'FB adatok rögzítése '!AK293)</f>
        <v>0</v>
      </c>
      <c r="K292" s="71">
        <f>'FB adatok rögzítése '!AC293+'FB adatok rögzítése '!AE293</f>
        <v>0</v>
      </c>
      <c r="L292" s="72" t="str">
        <f>IF(Facebook[[#This Row],[Reach (number)]]=0,"NA",Facebook[[#This Row],[N. of engaged people]]/Facebook[[#This Row],[Reach (number)]])</f>
        <v>NA</v>
      </c>
      <c r="M292" s="77">
        <f>IF('FB adatok rögzítése '!O293="",0,'FB adatok rögzítése '!O293)</f>
        <v>0</v>
      </c>
    </row>
    <row r="293" spans="1:13" x14ac:dyDescent="0.2">
      <c r="A293" s="56" t="s">
        <v>373</v>
      </c>
      <c r="B293" s="75">
        <f>'FB adatok rögzítése '!G294</f>
        <v>0</v>
      </c>
      <c r="C293" s="58">
        <f>'FB adatok rögzítése '!B294</f>
        <v>0</v>
      </c>
      <c r="D293" s="68">
        <f>'FB adatok rögzítése '!C294</f>
        <v>0</v>
      </c>
      <c r="E293" s="58">
        <f>'FB adatok rögzítése '!D294</f>
        <v>0</v>
      </c>
      <c r="F293" s="71">
        <f>IF('FB adatok rögzítése '!I294="",0,'FB adatok rögzítése '!I294)</f>
        <v>0</v>
      </c>
      <c r="G293" s="71">
        <f>IF('FB adatok rögzítése '!P294="",0,'FB adatok rögzítése '!P294)</f>
        <v>0</v>
      </c>
      <c r="H293" s="71">
        <f>IF('FB adatok rögzítése '!AI294="",0,'FB adatok rögzítése '!AI294)</f>
        <v>0</v>
      </c>
      <c r="I293" s="71">
        <f>IF('FB adatok rögzítése '!AJ294="",0,'FB adatok rögzítése '!AJ294)</f>
        <v>0</v>
      </c>
      <c r="J293" s="71">
        <f>IF('FB adatok rögzítése '!AK294="",0,'FB adatok rögzítése '!AK294)</f>
        <v>0</v>
      </c>
      <c r="K293" s="71">
        <f>'FB adatok rögzítése '!AC294+'FB adatok rögzítése '!AE294</f>
        <v>0</v>
      </c>
      <c r="L293" s="72" t="str">
        <f>IF(Facebook[[#This Row],[Reach (number)]]=0,"NA",Facebook[[#This Row],[N. of engaged people]]/Facebook[[#This Row],[Reach (number)]])</f>
        <v>NA</v>
      </c>
      <c r="M293" s="77">
        <f>IF('FB adatok rögzítése '!O294="",0,'FB adatok rögzítése '!O294)</f>
        <v>0</v>
      </c>
    </row>
    <row r="294" spans="1:13" x14ac:dyDescent="0.2">
      <c r="A294" s="56" t="s">
        <v>374</v>
      </c>
      <c r="B294" s="75">
        <f>'FB adatok rögzítése '!G295</f>
        <v>0</v>
      </c>
      <c r="C294" s="58">
        <f>'FB adatok rögzítése '!B295</f>
        <v>0</v>
      </c>
      <c r="D294" s="68">
        <f>'FB adatok rögzítése '!C295</f>
        <v>0</v>
      </c>
      <c r="E294" s="58">
        <f>'FB adatok rögzítése '!D295</f>
        <v>0</v>
      </c>
      <c r="F294" s="71">
        <f>IF('FB adatok rögzítése '!I295="",0,'FB adatok rögzítése '!I295)</f>
        <v>0</v>
      </c>
      <c r="G294" s="71">
        <f>IF('FB adatok rögzítése '!P295="",0,'FB adatok rögzítése '!P295)</f>
        <v>0</v>
      </c>
      <c r="H294" s="71">
        <f>IF('FB adatok rögzítése '!AI295="",0,'FB adatok rögzítése '!AI295)</f>
        <v>0</v>
      </c>
      <c r="I294" s="71">
        <f>IF('FB adatok rögzítése '!AJ295="",0,'FB adatok rögzítése '!AJ295)</f>
        <v>0</v>
      </c>
      <c r="J294" s="71">
        <f>IF('FB adatok rögzítése '!AK295="",0,'FB adatok rögzítése '!AK295)</f>
        <v>0</v>
      </c>
      <c r="K294" s="71">
        <f>'FB adatok rögzítése '!AC295+'FB adatok rögzítése '!AE295</f>
        <v>0</v>
      </c>
      <c r="L294" s="72" t="str">
        <f>IF(Facebook[[#This Row],[Reach (number)]]=0,"NA",Facebook[[#This Row],[N. of engaged people]]/Facebook[[#This Row],[Reach (number)]])</f>
        <v>NA</v>
      </c>
      <c r="M294" s="77">
        <f>IF('FB adatok rögzítése '!O295="",0,'FB adatok rögzítése '!O295)</f>
        <v>0</v>
      </c>
    </row>
    <row r="295" spans="1:13" x14ac:dyDescent="0.2">
      <c r="A295" s="56" t="s">
        <v>375</v>
      </c>
      <c r="B295" s="75">
        <f>'FB adatok rögzítése '!G296</f>
        <v>0</v>
      </c>
      <c r="C295" s="58">
        <f>'FB adatok rögzítése '!B296</f>
        <v>0</v>
      </c>
      <c r="D295" s="68">
        <f>'FB adatok rögzítése '!C296</f>
        <v>0</v>
      </c>
      <c r="E295" s="58">
        <f>'FB adatok rögzítése '!D296</f>
        <v>0</v>
      </c>
      <c r="F295" s="71">
        <f>IF('FB adatok rögzítése '!I296="",0,'FB adatok rögzítése '!I296)</f>
        <v>0</v>
      </c>
      <c r="G295" s="71">
        <f>IF('FB adatok rögzítése '!P296="",0,'FB adatok rögzítése '!P296)</f>
        <v>0</v>
      </c>
      <c r="H295" s="71">
        <f>IF('FB adatok rögzítése '!AI296="",0,'FB adatok rögzítése '!AI296)</f>
        <v>0</v>
      </c>
      <c r="I295" s="71">
        <f>IF('FB adatok rögzítése '!AJ296="",0,'FB adatok rögzítése '!AJ296)</f>
        <v>0</v>
      </c>
      <c r="J295" s="71">
        <f>IF('FB adatok rögzítése '!AK296="",0,'FB adatok rögzítése '!AK296)</f>
        <v>0</v>
      </c>
      <c r="K295" s="71">
        <f>'FB adatok rögzítése '!AC296+'FB adatok rögzítése '!AE296</f>
        <v>0</v>
      </c>
      <c r="L295" s="72" t="str">
        <f>IF(Facebook[[#This Row],[Reach (number)]]=0,"NA",Facebook[[#This Row],[N. of engaged people]]/Facebook[[#This Row],[Reach (number)]])</f>
        <v>NA</v>
      </c>
      <c r="M295" s="77">
        <f>IF('FB adatok rögzítése '!O296="",0,'FB adatok rögzítése '!O296)</f>
        <v>0</v>
      </c>
    </row>
    <row r="296" spans="1:13" x14ac:dyDescent="0.2">
      <c r="A296" s="56" t="s">
        <v>376</v>
      </c>
      <c r="B296" s="75">
        <f>'FB adatok rögzítése '!G297</f>
        <v>0</v>
      </c>
      <c r="C296" s="58">
        <f>'FB adatok rögzítése '!B297</f>
        <v>0</v>
      </c>
      <c r="D296" s="68">
        <f>'FB adatok rögzítése '!C297</f>
        <v>0</v>
      </c>
      <c r="E296" s="58">
        <f>'FB adatok rögzítése '!D297</f>
        <v>0</v>
      </c>
      <c r="F296" s="71">
        <f>IF('FB adatok rögzítése '!I297="",0,'FB adatok rögzítése '!I297)</f>
        <v>0</v>
      </c>
      <c r="G296" s="71">
        <f>IF('FB adatok rögzítése '!P297="",0,'FB adatok rögzítése '!P297)</f>
        <v>0</v>
      </c>
      <c r="H296" s="71">
        <f>IF('FB adatok rögzítése '!AI297="",0,'FB adatok rögzítése '!AI297)</f>
        <v>0</v>
      </c>
      <c r="I296" s="71">
        <f>IF('FB adatok rögzítése '!AJ297="",0,'FB adatok rögzítése '!AJ297)</f>
        <v>0</v>
      </c>
      <c r="J296" s="71">
        <f>IF('FB adatok rögzítése '!AK297="",0,'FB adatok rögzítése '!AK297)</f>
        <v>0</v>
      </c>
      <c r="K296" s="71">
        <f>'FB adatok rögzítése '!AC297+'FB adatok rögzítése '!AE297</f>
        <v>0</v>
      </c>
      <c r="L296" s="72" t="str">
        <f>IF(Facebook[[#This Row],[Reach (number)]]=0,"NA",Facebook[[#This Row],[N. of engaged people]]/Facebook[[#This Row],[Reach (number)]])</f>
        <v>NA</v>
      </c>
      <c r="M296" s="77">
        <f>IF('FB adatok rögzítése '!O297="",0,'FB adatok rögzítése '!O297)</f>
        <v>0</v>
      </c>
    </row>
    <row r="297" spans="1:13" x14ac:dyDescent="0.2">
      <c r="A297" s="56" t="s">
        <v>377</v>
      </c>
      <c r="B297" s="75">
        <f>'FB adatok rögzítése '!G298</f>
        <v>0</v>
      </c>
      <c r="C297" s="58">
        <f>'FB adatok rögzítése '!B298</f>
        <v>0</v>
      </c>
      <c r="D297" s="68">
        <f>'FB adatok rögzítése '!C298</f>
        <v>0</v>
      </c>
      <c r="E297" s="58">
        <f>'FB adatok rögzítése '!D298</f>
        <v>0</v>
      </c>
      <c r="F297" s="71">
        <f>IF('FB adatok rögzítése '!I298="",0,'FB adatok rögzítése '!I298)</f>
        <v>0</v>
      </c>
      <c r="G297" s="71">
        <f>IF('FB adatok rögzítése '!P298="",0,'FB adatok rögzítése '!P298)</f>
        <v>0</v>
      </c>
      <c r="H297" s="71">
        <f>IF('FB adatok rögzítése '!AI298="",0,'FB adatok rögzítése '!AI298)</f>
        <v>0</v>
      </c>
      <c r="I297" s="71">
        <f>IF('FB adatok rögzítése '!AJ298="",0,'FB adatok rögzítése '!AJ298)</f>
        <v>0</v>
      </c>
      <c r="J297" s="71">
        <f>IF('FB adatok rögzítése '!AK298="",0,'FB adatok rögzítése '!AK298)</f>
        <v>0</v>
      </c>
      <c r="K297" s="71">
        <f>'FB adatok rögzítése '!AC298+'FB adatok rögzítése '!AE298</f>
        <v>0</v>
      </c>
      <c r="L297" s="72" t="str">
        <f>IF(Facebook[[#This Row],[Reach (number)]]=0,"NA",Facebook[[#This Row],[N. of engaged people]]/Facebook[[#This Row],[Reach (number)]])</f>
        <v>NA</v>
      </c>
      <c r="M297" s="77">
        <f>IF('FB adatok rögzítése '!O298="",0,'FB adatok rögzítése '!O298)</f>
        <v>0</v>
      </c>
    </row>
    <row r="298" spans="1:13" x14ac:dyDescent="0.2">
      <c r="A298" s="56" t="s">
        <v>378</v>
      </c>
      <c r="B298" s="75">
        <f>'FB adatok rögzítése '!G299</f>
        <v>0</v>
      </c>
      <c r="C298" s="58">
        <f>'FB adatok rögzítése '!B299</f>
        <v>0</v>
      </c>
      <c r="D298" s="68">
        <f>'FB adatok rögzítése '!C299</f>
        <v>0</v>
      </c>
      <c r="E298" s="58">
        <f>'FB adatok rögzítése '!D299</f>
        <v>0</v>
      </c>
      <c r="F298" s="71">
        <f>IF('FB adatok rögzítése '!I299="",0,'FB adatok rögzítése '!I299)</f>
        <v>0</v>
      </c>
      <c r="G298" s="71">
        <f>IF('FB adatok rögzítése '!P299="",0,'FB adatok rögzítése '!P299)</f>
        <v>0</v>
      </c>
      <c r="H298" s="71">
        <f>IF('FB adatok rögzítése '!AI299="",0,'FB adatok rögzítése '!AI299)</f>
        <v>0</v>
      </c>
      <c r="I298" s="71">
        <f>IF('FB adatok rögzítése '!AJ299="",0,'FB adatok rögzítése '!AJ299)</f>
        <v>0</v>
      </c>
      <c r="J298" s="71">
        <f>IF('FB adatok rögzítése '!AK299="",0,'FB adatok rögzítése '!AK299)</f>
        <v>0</v>
      </c>
      <c r="K298" s="71">
        <f>'FB adatok rögzítése '!AC299+'FB adatok rögzítése '!AE299</f>
        <v>0</v>
      </c>
      <c r="L298" s="72" t="str">
        <f>IF(Facebook[[#This Row],[Reach (number)]]=0,"NA",Facebook[[#This Row],[N. of engaged people]]/Facebook[[#This Row],[Reach (number)]])</f>
        <v>NA</v>
      </c>
      <c r="M298" s="77">
        <f>IF('FB adatok rögzítése '!O299="",0,'FB adatok rögzítése '!O299)</f>
        <v>0</v>
      </c>
    </row>
    <row r="299" spans="1:13" x14ac:dyDescent="0.2">
      <c r="A299" s="56" t="s">
        <v>379</v>
      </c>
      <c r="B299" s="75">
        <f>'FB adatok rögzítése '!G300</f>
        <v>0</v>
      </c>
      <c r="C299" s="58">
        <f>'FB adatok rögzítése '!B300</f>
        <v>0</v>
      </c>
      <c r="D299" s="68">
        <f>'FB adatok rögzítése '!C300</f>
        <v>0</v>
      </c>
      <c r="E299" s="58">
        <f>'FB adatok rögzítése '!D300</f>
        <v>0</v>
      </c>
      <c r="F299" s="71">
        <f>IF('FB adatok rögzítése '!I300="",0,'FB adatok rögzítése '!I300)</f>
        <v>0</v>
      </c>
      <c r="G299" s="71">
        <f>IF('FB adatok rögzítése '!P300="",0,'FB adatok rögzítése '!P300)</f>
        <v>0</v>
      </c>
      <c r="H299" s="71">
        <f>IF('FB adatok rögzítése '!AI300="",0,'FB adatok rögzítése '!AI300)</f>
        <v>0</v>
      </c>
      <c r="I299" s="71">
        <f>IF('FB adatok rögzítése '!AJ300="",0,'FB adatok rögzítése '!AJ300)</f>
        <v>0</v>
      </c>
      <c r="J299" s="71">
        <f>IF('FB adatok rögzítése '!AK300="",0,'FB adatok rögzítése '!AK300)</f>
        <v>0</v>
      </c>
      <c r="K299" s="71">
        <f>'FB adatok rögzítése '!AC300+'FB adatok rögzítése '!AE300</f>
        <v>0</v>
      </c>
      <c r="L299" s="72" t="str">
        <f>IF(Facebook[[#This Row],[Reach (number)]]=0,"NA",Facebook[[#This Row],[N. of engaged people]]/Facebook[[#This Row],[Reach (number)]])</f>
        <v>NA</v>
      </c>
      <c r="M299" s="77">
        <f>IF('FB adatok rögzítése '!O300="",0,'FB adatok rögzítése '!O300)</f>
        <v>0</v>
      </c>
    </row>
    <row r="300" spans="1:13" x14ac:dyDescent="0.2">
      <c r="A300" s="56" t="s">
        <v>380</v>
      </c>
      <c r="B300" s="75">
        <f>'FB adatok rögzítése '!G301</f>
        <v>0</v>
      </c>
      <c r="C300" s="58">
        <f>'FB adatok rögzítése '!B301</f>
        <v>0</v>
      </c>
      <c r="D300" s="68">
        <f>'FB adatok rögzítése '!C301</f>
        <v>0</v>
      </c>
      <c r="E300" s="58">
        <f>'FB adatok rögzítése '!D301</f>
        <v>0</v>
      </c>
      <c r="F300" s="71">
        <f>IF('FB adatok rögzítése '!I301="",0,'FB adatok rögzítése '!I301)</f>
        <v>0</v>
      </c>
      <c r="G300" s="71">
        <f>IF('FB adatok rögzítése '!P301="",0,'FB adatok rögzítése '!P301)</f>
        <v>0</v>
      </c>
      <c r="H300" s="71">
        <f>IF('FB adatok rögzítése '!AI301="",0,'FB adatok rögzítése '!AI301)</f>
        <v>0</v>
      </c>
      <c r="I300" s="71">
        <f>IF('FB adatok rögzítése '!AJ301="",0,'FB adatok rögzítése '!AJ301)</f>
        <v>0</v>
      </c>
      <c r="J300" s="71">
        <f>IF('FB adatok rögzítése '!AK301="",0,'FB adatok rögzítése '!AK301)</f>
        <v>0</v>
      </c>
      <c r="K300" s="71">
        <f>'FB adatok rögzítése '!AC301+'FB adatok rögzítése '!AE301</f>
        <v>0</v>
      </c>
      <c r="L300" s="72" t="str">
        <f>IF(Facebook[[#This Row],[Reach (number)]]=0,"NA",Facebook[[#This Row],[N. of engaged people]]/Facebook[[#This Row],[Reach (number)]])</f>
        <v>NA</v>
      </c>
      <c r="M300" s="77">
        <f>IF('FB adatok rögzítése '!O301="",0,'FB adatok rögzítése '!O301)</f>
        <v>0</v>
      </c>
    </row>
    <row r="301" spans="1:13" x14ac:dyDescent="0.2">
      <c r="A301" s="56" t="s">
        <v>381</v>
      </c>
      <c r="B301" s="75">
        <f>'FB adatok rögzítése '!G302</f>
        <v>0</v>
      </c>
      <c r="C301" s="58">
        <f>'FB adatok rögzítése '!B302</f>
        <v>0</v>
      </c>
      <c r="D301" s="68">
        <f>'FB adatok rögzítése '!C302</f>
        <v>0</v>
      </c>
      <c r="E301" s="58">
        <f>'FB adatok rögzítése '!D302</f>
        <v>0</v>
      </c>
      <c r="F301" s="71">
        <f>IF('FB adatok rögzítése '!I302="",0,'FB adatok rögzítése '!I302)</f>
        <v>0</v>
      </c>
      <c r="G301" s="71">
        <f>IF('FB adatok rögzítése '!P302="",0,'FB adatok rögzítése '!P302)</f>
        <v>0</v>
      </c>
      <c r="H301" s="71">
        <f>IF('FB adatok rögzítése '!AI302="",0,'FB adatok rögzítése '!AI302)</f>
        <v>0</v>
      </c>
      <c r="I301" s="71">
        <f>IF('FB adatok rögzítése '!AJ302="",0,'FB adatok rögzítése '!AJ302)</f>
        <v>0</v>
      </c>
      <c r="J301" s="71">
        <f>IF('FB adatok rögzítése '!AK302="",0,'FB adatok rögzítése '!AK302)</f>
        <v>0</v>
      </c>
      <c r="K301" s="71">
        <f>'FB adatok rögzítése '!AC302+'FB adatok rögzítése '!AE302</f>
        <v>0</v>
      </c>
      <c r="L301" s="72" t="str">
        <f>IF(Facebook[[#This Row],[Reach (number)]]=0,"NA",Facebook[[#This Row],[N. of engaged people]]/Facebook[[#This Row],[Reach (number)]])</f>
        <v>NA</v>
      </c>
      <c r="M301" s="77">
        <f>IF('FB adatok rögzítése '!O302="",0,'FB adatok rögzítése '!O302)</f>
        <v>0</v>
      </c>
    </row>
    <row r="302" spans="1:13" x14ac:dyDescent="0.2">
      <c r="A302" s="56" t="s">
        <v>382</v>
      </c>
      <c r="B302" s="75">
        <f>'FB adatok rögzítése '!G303</f>
        <v>0</v>
      </c>
      <c r="C302" s="58">
        <f>'FB adatok rögzítése '!B303</f>
        <v>0</v>
      </c>
      <c r="D302" s="68">
        <f>'FB adatok rögzítése '!C303</f>
        <v>0</v>
      </c>
      <c r="E302" s="58">
        <f>'FB adatok rögzítése '!D303</f>
        <v>0</v>
      </c>
      <c r="F302" s="71">
        <f>IF('FB adatok rögzítése '!I303="",0,'FB adatok rögzítése '!I303)</f>
        <v>0</v>
      </c>
      <c r="G302" s="71">
        <f>IF('FB adatok rögzítése '!P303="",0,'FB adatok rögzítése '!P303)</f>
        <v>0</v>
      </c>
      <c r="H302" s="71">
        <f>IF('FB adatok rögzítése '!AI303="",0,'FB adatok rögzítése '!AI303)</f>
        <v>0</v>
      </c>
      <c r="I302" s="71">
        <f>IF('FB adatok rögzítése '!AJ303="",0,'FB adatok rögzítése '!AJ303)</f>
        <v>0</v>
      </c>
      <c r="J302" s="71">
        <f>IF('FB adatok rögzítése '!AK303="",0,'FB adatok rögzítése '!AK303)</f>
        <v>0</v>
      </c>
      <c r="K302" s="71">
        <f>'FB adatok rögzítése '!AC303+'FB adatok rögzítése '!AE303</f>
        <v>0</v>
      </c>
      <c r="L302" s="72" t="str">
        <f>IF(Facebook[[#This Row],[Reach (number)]]=0,"NA",Facebook[[#This Row],[N. of engaged people]]/Facebook[[#This Row],[Reach (number)]])</f>
        <v>NA</v>
      </c>
      <c r="M302" s="77">
        <f>IF('FB adatok rögzítése '!O303="",0,'FB adatok rögzítése '!O303)</f>
        <v>0</v>
      </c>
    </row>
    <row r="303" spans="1:13" x14ac:dyDescent="0.2">
      <c r="A303" s="56" t="s">
        <v>383</v>
      </c>
      <c r="B303" s="75">
        <f>'FB adatok rögzítése '!G304</f>
        <v>0</v>
      </c>
      <c r="C303" s="58">
        <f>'FB adatok rögzítése '!B304</f>
        <v>0</v>
      </c>
      <c r="D303" s="68">
        <f>'FB adatok rögzítése '!C304</f>
        <v>0</v>
      </c>
      <c r="E303" s="58">
        <f>'FB adatok rögzítése '!D304</f>
        <v>0</v>
      </c>
      <c r="F303" s="71">
        <f>IF('FB adatok rögzítése '!I304="",0,'FB adatok rögzítése '!I304)</f>
        <v>0</v>
      </c>
      <c r="G303" s="71">
        <f>IF('FB adatok rögzítése '!P304="",0,'FB adatok rögzítése '!P304)</f>
        <v>0</v>
      </c>
      <c r="H303" s="71">
        <f>IF('FB adatok rögzítése '!AI304="",0,'FB adatok rögzítése '!AI304)</f>
        <v>0</v>
      </c>
      <c r="I303" s="71">
        <f>IF('FB adatok rögzítése '!AJ304="",0,'FB adatok rögzítése '!AJ304)</f>
        <v>0</v>
      </c>
      <c r="J303" s="71">
        <f>IF('FB adatok rögzítése '!AK304="",0,'FB adatok rögzítése '!AK304)</f>
        <v>0</v>
      </c>
      <c r="K303" s="71">
        <f>'FB adatok rögzítése '!AC304+'FB adatok rögzítése '!AE304</f>
        <v>0</v>
      </c>
      <c r="L303" s="72" t="str">
        <f>IF(Facebook[[#This Row],[Reach (number)]]=0,"NA",Facebook[[#This Row],[N. of engaged people]]/Facebook[[#This Row],[Reach (number)]])</f>
        <v>NA</v>
      </c>
      <c r="M303" s="77">
        <f>IF('FB adatok rögzítése '!O304="",0,'FB adatok rögzítése '!O304)</f>
        <v>0</v>
      </c>
    </row>
    <row r="304" spans="1:13" x14ac:dyDescent="0.2">
      <c r="A304" s="56" t="s">
        <v>384</v>
      </c>
      <c r="B304" s="75">
        <f>'FB adatok rögzítése '!G305</f>
        <v>0</v>
      </c>
      <c r="C304" s="58">
        <f>'FB adatok rögzítése '!B305</f>
        <v>0</v>
      </c>
      <c r="D304" s="68">
        <f>'FB adatok rögzítése '!C305</f>
        <v>0</v>
      </c>
      <c r="E304" s="58">
        <f>'FB adatok rögzítése '!D305</f>
        <v>0</v>
      </c>
      <c r="F304" s="71">
        <f>IF('FB adatok rögzítése '!I305="",0,'FB adatok rögzítése '!I305)</f>
        <v>0</v>
      </c>
      <c r="G304" s="71">
        <f>IF('FB adatok rögzítése '!P305="",0,'FB adatok rögzítése '!P305)</f>
        <v>0</v>
      </c>
      <c r="H304" s="71">
        <f>IF('FB adatok rögzítése '!AI305="",0,'FB adatok rögzítése '!AI305)</f>
        <v>0</v>
      </c>
      <c r="I304" s="71">
        <f>IF('FB adatok rögzítése '!AJ305="",0,'FB adatok rögzítése '!AJ305)</f>
        <v>0</v>
      </c>
      <c r="J304" s="71">
        <f>IF('FB adatok rögzítése '!AK305="",0,'FB adatok rögzítése '!AK305)</f>
        <v>0</v>
      </c>
      <c r="K304" s="71">
        <f>'FB adatok rögzítése '!AC305+'FB adatok rögzítése '!AE305</f>
        <v>0</v>
      </c>
      <c r="L304" s="72" t="str">
        <f>IF(Facebook[[#This Row],[Reach (number)]]=0,"NA",Facebook[[#This Row],[N. of engaged people]]/Facebook[[#This Row],[Reach (number)]])</f>
        <v>NA</v>
      </c>
      <c r="M304" s="77">
        <f>IF('FB adatok rögzítése '!O305="",0,'FB adatok rögzítése '!O305)</f>
        <v>0</v>
      </c>
    </row>
    <row r="305" spans="1:13" x14ac:dyDescent="0.2">
      <c r="A305" s="56" t="s">
        <v>385</v>
      </c>
      <c r="B305" s="75">
        <f>'FB adatok rögzítése '!G306</f>
        <v>0</v>
      </c>
      <c r="C305" s="58">
        <f>'FB adatok rögzítése '!B306</f>
        <v>0</v>
      </c>
      <c r="D305" s="68">
        <f>'FB adatok rögzítése '!C306</f>
        <v>0</v>
      </c>
      <c r="E305" s="58">
        <f>'FB adatok rögzítése '!D306</f>
        <v>0</v>
      </c>
      <c r="F305" s="71">
        <f>IF('FB adatok rögzítése '!I306="",0,'FB adatok rögzítése '!I306)</f>
        <v>0</v>
      </c>
      <c r="G305" s="71">
        <f>IF('FB adatok rögzítése '!P306="",0,'FB adatok rögzítése '!P306)</f>
        <v>0</v>
      </c>
      <c r="H305" s="71">
        <f>IF('FB adatok rögzítése '!AI306="",0,'FB adatok rögzítése '!AI306)</f>
        <v>0</v>
      </c>
      <c r="I305" s="71">
        <f>IF('FB adatok rögzítése '!AJ306="",0,'FB adatok rögzítése '!AJ306)</f>
        <v>0</v>
      </c>
      <c r="J305" s="71">
        <f>IF('FB adatok rögzítése '!AK306="",0,'FB adatok rögzítése '!AK306)</f>
        <v>0</v>
      </c>
      <c r="K305" s="71">
        <f>'FB adatok rögzítése '!AC306+'FB adatok rögzítése '!AE306</f>
        <v>0</v>
      </c>
      <c r="L305" s="72" t="str">
        <f>IF(Facebook[[#This Row],[Reach (number)]]=0,"NA",Facebook[[#This Row],[N. of engaged people]]/Facebook[[#This Row],[Reach (number)]])</f>
        <v>NA</v>
      </c>
      <c r="M305" s="77">
        <f>IF('FB adatok rögzítése '!O306="",0,'FB adatok rögzítése '!O306)</f>
        <v>0</v>
      </c>
    </row>
    <row r="306" spans="1:13" x14ac:dyDescent="0.2">
      <c r="A306" s="56" t="s">
        <v>386</v>
      </c>
      <c r="B306" s="75">
        <f>'FB adatok rögzítése '!G307</f>
        <v>0</v>
      </c>
      <c r="C306" s="58">
        <f>'FB adatok rögzítése '!B307</f>
        <v>0</v>
      </c>
      <c r="D306" s="68">
        <f>'FB adatok rögzítése '!C307</f>
        <v>0</v>
      </c>
      <c r="E306" s="58">
        <f>'FB adatok rögzítése '!D307</f>
        <v>0</v>
      </c>
      <c r="F306" s="71">
        <f>IF('FB adatok rögzítése '!I307="",0,'FB adatok rögzítése '!I307)</f>
        <v>0</v>
      </c>
      <c r="G306" s="71">
        <f>IF('FB adatok rögzítése '!P307="",0,'FB adatok rögzítése '!P307)</f>
        <v>0</v>
      </c>
      <c r="H306" s="71">
        <f>IF('FB adatok rögzítése '!AI307="",0,'FB adatok rögzítése '!AI307)</f>
        <v>0</v>
      </c>
      <c r="I306" s="71">
        <f>IF('FB adatok rögzítése '!AJ307="",0,'FB adatok rögzítése '!AJ307)</f>
        <v>0</v>
      </c>
      <c r="J306" s="71">
        <f>IF('FB adatok rögzítése '!AK307="",0,'FB adatok rögzítése '!AK307)</f>
        <v>0</v>
      </c>
      <c r="K306" s="71">
        <f>'FB adatok rögzítése '!AC307+'FB adatok rögzítése '!AE307</f>
        <v>0</v>
      </c>
      <c r="L306" s="72" t="str">
        <f>IF(Facebook[[#This Row],[Reach (number)]]=0,"NA",Facebook[[#This Row],[N. of engaged people]]/Facebook[[#This Row],[Reach (number)]])</f>
        <v>NA</v>
      </c>
      <c r="M306" s="77">
        <f>IF('FB adatok rögzítése '!O307="",0,'FB adatok rögzítése '!O307)</f>
        <v>0</v>
      </c>
    </row>
    <row r="307" spans="1:13" x14ac:dyDescent="0.2">
      <c r="A307" s="56" t="s">
        <v>387</v>
      </c>
      <c r="B307" s="75">
        <f>'FB adatok rögzítése '!G308</f>
        <v>0</v>
      </c>
      <c r="C307" s="58">
        <f>'FB adatok rögzítése '!B308</f>
        <v>0</v>
      </c>
      <c r="D307" s="68">
        <f>'FB adatok rögzítése '!C308</f>
        <v>0</v>
      </c>
      <c r="E307" s="58">
        <f>'FB adatok rögzítése '!D308</f>
        <v>0</v>
      </c>
      <c r="F307" s="71">
        <f>IF('FB adatok rögzítése '!I308="",0,'FB adatok rögzítése '!I308)</f>
        <v>0</v>
      </c>
      <c r="G307" s="71">
        <f>IF('FB adatok rögzítése '!P308="",0,'FB adatok rögzítése '!P308)</f>
        <v>0</v>
      </c>
      <c r="H307" s="71">
        <f>IF('FB adatok rögzítése '!AI308="",0,'FB adatok rögzítése '!AI308)</f>
        <v>0</v>
      </c>
      <c r="I307" s="71">
        <f>IF('FB adatok rögzítése '!AJ308="",0,'FB adatok rögzítése '!AJ308)</f>
        <v>0</v>
      </c>
      <c r="J307" s="71">
        <f>IF('FB adatok rögzítése '!AK308="",0,'FB adatok rögzítése '!AK308)</f>
        <v>0</v>
      </c>
      <c r="K307" s="71">
        <f>'FB adatok rögzítése '!AC308+'FB adatok rögzítése '!AE308</f>
        <v>0</v>
      </c>
      <c r="L307" s="72" t="str">
        <f>IF(Facebook[[#This Row],[Reach (number)]]=0,"NA",Facebook[[#This Row],[N. of engaged people]]/Facebook[[#This Row],[Reach (number)]])</f>
        <v>NA</v>
      </c>
      <c r="M307" s="77">
        <f>IF('FB adatok rögzítése '!O308="",0,'FB adatok rögzítése '!O308)</f>
        <v>0</v>
      </c>
    </row>
    <row r="308" spans="1:13" x14ac:dyDescent="0.2">
      <c r="A308" s="56" t="s">
        <v>388</v>
      </c>
      <c r="B308" s="75">
        <f>'FB adatok rögzítése '!G309</f>
        <v>0</v>
      </c>
      <c r="C308" s="58">
        <f>'FB adatok rögzítése '!B309</f>
        <v>0</v>
      </c>
      <c r="D308" s="68">
        <f>'FB adatok rögzítése '!C309</f>
        <v>0</v>
      </c>
      <c r="E308" s="58">
        <f>'FB adatok rögzítése '!D309</f>
        <v>0</v>
      </c>
      <c r="F308" s="71">
        <f>IF('FB adatok rögzítése '!I309="",0,'FB adatok rögzítése '!I309)</f>
        <v>0</v>
      </c>
      <c r="G308" s="71">
        <f>IF('FB adatok rögzítése '!P309="",0,'FB adatok rögzítése '!P309)</f>
        <v>0</v>
      </c>
      <c r="H308" s="71">
        <f>IF('FB adatok rögzítése '!AI309="",0,'FB adatok rögzítése '!AI309)</f>
        <v>0</v>
      </c>
      <c r="I308" s="71">
        <f>IF('FB adatok rögzítése '!AJ309="",0,'FB adatok rögzítése '!AJ309)</f>
        <v>0</v>
      </c>
      <c r="J308" s="71">
        <f>IF('FB adatok rögzítése '!AK309="",0,'FB adatok rögzítése '!AK309)</f>
        <v>0</v>
      </c>
      <c r="K308" s="71">
        <f>'FB adatok rögzítése '!AC309+'FB adatok rögzítése '!AE309</f>
        <v>0</v>
      </c>
      <c r="L308" s="72" t="str">
        <f>IF(Facebook[[#This Row],[Reach (number)]]=0,"NA",Facebook[[#This Row],[N. of engaged people]]/Facebook[[#This Row],[Reach (number)]])</f>
        <v>NA</v>
      </c>
      <c r="M308" s="77">
        <f>IF('FB adatok rögzítése '!O309="",0,'FB adatok rögzítése '!O309)</f>
        <v>0</v>
      </c>
    </row>
    <row r="309" spans="1:13" x14ac:dyDescent="0.2">
      <c r="A309" s="56" t="s">
        <v>389</v>
      </c>
      <c r="B309" s="75">
        <f>'FB adatok rögzítése '!G310</f>
        <v>0</v>
      </c>
      <c r="C309" s="58">
        <f>'FB adatok rögzítése '!B310</f>
        <v>0</v>
      </c>
      <c r="D309" s="68">
        <f>'FB adatok rögzítése '!C310</f>
        <v>0</v>
      </c>
      <c r="E309" s="58">
        <f>'FB adatok rögzítése '!D310</f>
        <v>0</v>
      </c>
      <c r="F309" s="71">
        <f>IF('FB adatok rögzítése '!I310="",0,'FB adatok rögzítése '!I310)</f>
        <v>0</v>
      </c>
      <c r="G309" s="71">
        <f>IF('FB adatok rögzítése '!P310="",0,'FB adatok rögzítése '!P310)</f>
        <v>0</v>
      </c>
      <c r="H309" s="71">
        <f>IF('FB adatok rögzítése '!AI310="",0,'FB adatok rögzítése '!AI310)</f>
        <v>0</v>
      </c>
      <c r="I309" s="71">
        <f>IF('FB adatok rögzítése '!AJ310="",0,'FB adatok rögzítése '!AJ310)</f>
        <v>0</v>
      </c>
      <c r="J309" s="71">
        <f>IF('FB adatok rögzítése '!AK310="",0,'FB adatok rögzítése '!AK310)</f>
        <v>0</v>
      </c>
      <c r="K309" s="71">
        <f>'FB adatok rögzítése '!AC310+'FB adatok rögzítése '!AE310</f>
        <v>0</v>
      </c>
      <c r="L309" s="72" t="str">
        <f>IF(Facebook[[#This Row],[Reach (number)]]=0,"NA",Facebook[[#This Row],[N. of engaged people]]/Facebook[[#This Row],[Reach (number)]])</f>
        <v>NA</v>
      </c>
      <c r="M309" s="77">
        <f>IF('FB adatok rögzítése '!O310="",0,'FB adatok rögzítése '!O310)</f>
        <v>0</v>
      </c>
    </row>
    <row r="310" spans="1:13" x14ac:dyDescent="0.2">
      <c r="A310" s="56" t="s">
        <v>390</v>
      </c>
      <c r="B310" s="75">
        <f>'FB adatok rögzítése '!G311</f>
        <v>0</v>
      </c>
      <c r="C310" s="58">
        <f>'FB adatok rögzítése '!B311</f>
        <v>0</v>
      </c>
      <c r="D310" s="68">
        <f>'FB adatok rögzítése '!C311</f>
        <v>0</v>
      </c>
      <c r="E310" s="58">
        <f>'FB adatok rögzítése '!D311</f>
        <v>0</v>
      </c>
      <c r="F310" s="71">
        <f>IF('FB adatok rögzítése '!I311="",0,'FB adatok rögzítése '!I311)</f>
        <v>0</v>
      </c>
      <c r="G310" s="71">
        <f>IF('FB adatok rögzítése '!P311="",0,'FB adatok rögzítése '!P311)</f>
        <v>0</v>
      </c>
      <c r="H310" s="71">
        <f>IF('FB adatok rögzítése '!AI311="",0,'FB adatok rögzítése '!AI311)</f>
        <v>0</v>
      </c>
      <c r="I310" s="71">
        <f>IF('FB adatok rögzítése '!AJ311="",0,'FB adatok rögzítése '!AJ311)</f>
        <v>0</v>
      </c>
      <c r="J310" s="71">
        <f>IF('FB adatok rögzítése '!AK311="",0,'FB adatok rögzítése '!AK311)</f>
        <v>0</v>
      </c>
      <c r="K310" s="71">
        <f>'FB adatok rögzítése '!AC311+'FB adatok rögzítése '!AE311</f>
        <v>0</v>
      </c>
      <c r="L310" s="72" t="str">
        <f>IF(Facebook[[#This Row],[Reach (number)]]=0,"NA",Facebook[[#This Row],[N. of engaged people]]/Facebook[[#This Row],[Reach (number)]])</f>
        <v>NA</v>
      </c>
      <c r="M310" s="77">
        <f>IF('FB adatok rögzítése '!O311="",0,'FB adatok rögzítése '!O311)</f>
        <v>0</v>
      </c>
    </row>
    <row r="311" spans="1:13" x14ac:dyDescent="0.2">
      <c r="A311" s="56" t="s">
        <v>391</v>
      </c>
      <c r="B311" s="75">
        <f>'FB adatok rögzítése '!G312</f>
        <v>0</v>
      </c>
      <c r="C311" s="58">
        <f>'FB adatok rögzítése '!B312</f>
        <v>0</v>
      </c>
      <c r="D311" s="68">
        <f>'FB adatok rögzítése '!C312</f>
        <v>0</v>
      </c>
      <c r="E311" s="58">
        <f>'FB adatok rögzítése '!D312</f>
        <v>0</v>
      </c>
      <c r="F311" s="71">
        <f>IF('FB adatok rögzítése '!I312="",0,'FB adatok rögzítése '!I312)</f>
        <v>0</v>
      </c>
      <c r="G311" s="71">
        <f>IF('FB adatok rögzítése '!P312="",0,'FB adatok rögzítése '!P312)</f>
        <v>0</v>
      </c>
      <c r="H311" s="71">
        <f>IF('FB adatok rögzítése '!AI312="",0,'FB adatok rögzítése '!AI312)</f>
        <v>0</v>
      </c>
      <c r="I311" s="71">
        <f>IF('FB adatok rögzítése '!AJ312="",0,'FB adatok rögzítése '!AJ312)</f>
        <v>0</v>
      </c>
      <c r="J311" s="71">
        <f>IF('FB adatok rögzítése '!AK312="",0,'FB adatok rögzítése '!AK312)</f>
        <v>0</v>
      </c>
      <c r="K311" s="71">
        <f>'FB adatok rögzítése '!AC312+'FB adatok rögzítése '!AE312</f>
        <v>0</v>
      </c>
      <c r="L311" s="72" t="str">
        <f>IF(Facebook[[#This Row],[Reach (number)]]=0,"NA",Facebook[[#This Row],[N. of engaged people]]/Facebook[[#This Row],[Reach (number)]])</f>
        <v>NA</v>
      </c>
      <c r="M311" s="77">
        <f>IF('FB adatok rögzítése '!O312="",0,'FB adatok rögzítése '!O312)</f>
        <v>0</v>
      </c>
    </row>
    <row r="312" spans="1:13" x14ac:dyDescent="0.2">
      <c r="A312" s="56" t="s">
        <v>392</v>
      </c>
      <c r="B312" s="75">
        <f>'FB adatok rögzítése '!G313</f>
        <v>0</v>
      </c>
      <c r="C312" s="58">
        <f>'FB adatok rögzítése '!B313</f>
        <v>0</v>
      </c>
      <c r="D312" s="68">
        <f>'FB adatok rögzítése '!C313</f>
        <v>0</v>
      </c>
      <c r="E312" s="58">
        <f>'FB adatok rögzítése '!D313</f>
        <v>0</v>
      </c>
      <c r="F312" s="71">
        <f>IF('FB adatok rögzítése '!I313="",0,'FB adatok rögzítése '!I313)</f>
        <v>0</v>
      </c>
      <c r="G312" s="71">
        <f>IF('FB adatok rögzítése '!P313="",0,'FB adatok rögzítése '!P313)</f>
        <v>0</v>
      </c>
      <c r="H312" s="71">
        <f>IF('FB adatok rögzítése '!AI313="",0,'FB adatok rögzítése '!AI313)</f>
        <v>0</v>
      </c>
      <c r="I312" s="71">
        <f>IF('FB adatok rögzítése '!AJ313="",0,'FB adatok rögzítése '!AJ313)</f>
        <v>0</v>
      </c>
      <c r="J312" s="71">
        <f>IF('FB adatok rögzítése '!AK313="",0,'FB adatok rögzítése '!AK313)</f>
        <v>0</v>
      </c>
      <c r="K312" s="71">
        <f>'FB adatok rögzítése '!AC313+'FB adatok rögzítése '!AE313</f>
        <v>0</v>
      </c>
      <c r="L312" s="72" t="str">
        <f>IF(Facebook[[#This Row],[Reach (number)]]=0,"NA",Facebook[[#This Row],[N. of engaged people]]/Facebook[[#This Row],[Reach (number)]])</f>
        <v>NA</v>
      </c>
      <c r="M312" s="77">
        <f>IF('FB adatok rögzítése '!O313="",0,'FB adatok rögzítése '!O313)</f>
        <v>0</v>
      </c>
    </row>
    <row r="313" spans="1:13" x14ac:dyDescent="0.2">
      <c r="A313" s="56" t="s">
        <v>393</v>
      </c>
      <c r="B313" s="75">
        <f>'FB adatok rögzítése '!G314</f>
        <v>0</v>
      </c>
      <c r="C313" s="58">
        <f>'FB adatok rögzítése '!B314</f>
        <v>0</v>
      </c>
      <c r="D313" s="68">
        <f>'FB adatok rögzítése '!C314</f>
        <v>0</v>
      </c>
      <c r="E313" s="58">
        <f>'FB adatok rögzítése '!D314</f>
        <v>0</v>
      </c>
      <c r="F313" s="71">
        <f>IF('FB adatok rögzítése '!I314="",0,'FB adatok rögzítése '!I314)</f>
        <v>0</v>
      </c>
      <c r="G313" s="71">
        <f>IF('FB adatok rögzítése '!P314="",0,'FB adatok rögzítése '!P314)</f>
        <v>0</v>
      </c>
      <c r="H313" s="71">
        <f>IF('FB adatok rögzítése '!AI314="",0,'FB adatok rögzítése '!AI314)</f>
        <v>0</v>
      </c>
      <c r="I313" s="71">
        <f>IF('FB adatok rögzítése '!AJ314="",0,'FB adatok rögzítése '!AJ314)</f>
        <v>0</v>
      </c>
      <c r="J313" s="71">
        <f>IF('FB adatok rögzítése '!AK314="",0,'FB adatok rögzítése '!AK314)</f>
        <v>0</v>
      </c>
      <c r="K313" s="71">
        <f>'FB adatok rögzítése '!AC314+'FB adatok rögzítése '!AE314</f>
        <v>0</v>
      </c>
      <c r="L313" s="72" t="str">
        <f>IF(Facebook[[#This Row],[Reach (number)]]=0,"NA",Facebook[[#This Row],[N. of engaged people]]/Facebook[[#This Row],[Reach (number)]])</f>
        <v>NA</v>
      </c>
      <c r="M313" s="77">
        <f>IF('FB adatok rögzítése '!O314="",0,'FB adatok rögzítése '!O314)</f>
        <v>0</v>
      </c>
    </row>
    <row r="314" spans="1:13" x14ac:dyDescent="0.2">
      <c r="A314" s="56" t="s">
        <v>394</v>
      </c>
      <c r="B314" s="75">
        <f>'FB adatok rögzítése '!G315</f>
        <v>0</v>
      </c>
      <c r="C314" s="58">
        <f>'FB adatok rögzítése '!B315</f>
        <v>0</v>
      </c>
      <c r="D314" s="68">
        <f>'FB adatok rögzítése '!C315</f>
        <v>0</v>
      </c>
      <c r="E314" s="58">
        <f>'FB adatok rögzítése '!D315</f>
        <v>0</v>
      </c>
      <c r="F314" s="71">
        <f>IF('FB adatok rögzítése '!I315="",0,'FB adatok rögzítése '!I315)</f>
        <v>0</v>
      </c>
      <c r="G314" s="71">
        <f>IF('FB adatok rögzítése '!P315="",0,'FB adatok rögzítése '!P315)</f>
        <v>0</v>
      </c>
      <c r="H314" s="71">
        <f>IF('FB adatok rögzítése '!AI315="",0,'FB adatok rögzítése '!AI315)</f>
        <v>0</v>
      </c>
      <c r="I314" s="71">
        <f>IF('FB adatok rögzítése '!AJ315="",0,'FB adatok rögzítése '!AJ315)</f>
        <v>0</v>
      </c>
      <c r="J314" s="71">
        <f>IF('FB adatok rögzítése '!AK315="",0,'FB adatok rögzítése '!AK315)</f>
        <v>0</v>
      </c>
      <c r="K314" s="71">
        <f>'FB adatok rögzítése '!AC315+'FB adatok rögzítése '!AE315</f>
        <v>0</v>
      </c>
      <c r="L314" s="72" t="str">
        <f>IF(Facebook[[#This Row],[Reach (number)]]=0,"NA",Facebook[[#This Row],[N. of engaged people]]/Facebook[[#This Row],[Reach (number)]])</f>
        <v>NA</v>
      </c>
      <c r="M314" s="77">
        <f>IF('FB adatok rögzítése '!O315="",0,'FB adatok rögzítése '!O315)</f>
        <v>0</v>
      </c>
    </row>
    <row r="315" spans="1:13" x14ac:dyDescent="0.2">
      <c r="A315" s="56" t="s">
        <v>395</v>
      </c>
      <c r="B315" s="75">
        <f>'FB adatok rögzítése '!G316</f>
        <v>0</v>
      </c>
      <c r="C315" s="58">
        <f>'FB adatok rögzítése '!B316</f>
        <v>0</v>
      </c>
      <c r="D315" s="68">
        <f>'FB adatok rögzítése '!C316</f>
        <v>0</v>
      </c>
      <c r="E315" s="58">
        <f>'FB adatok rögzítése '!D316</f>
        <v>0</v>
      </c>
      <c r="F315" s="71">
        <f>IF('FB adatok rögzítése '!I316="",0,'FB adatok rögzítése '!I316)</f>
        <v>0</v>
      </c>
      <c r="G315" s="71">
        <f>IF('FB adatok rögzítése '!P316="",0,'FB adatok rögzítése '!P316)</f>
        <v>0</v>
      </c>
      <c r="H315" s="71">
        <f>IF('FB adatok rögzítése '!AI316="",0,'FB adatok rögzítése '!AI316)</f>
        <v>0</v>
      </c>
      <c r="I315" s="71">
        <f>IF('FB adatok rögzítése '!AJ316="",0,'FB adatok rögzítése '!AJ316)</f>
        <v>0</v>
      </c>
      <c r="J315" s="71">
        <f>IF('FB adatok rögzítése '!AK316="",0,'FB adatok rögzítése '!AK316)</f>
        <v>0</v>
      </c>
      <c r="K315" s="71">
        <f>'FB adatok rögzítése '!AC316+'FB adatok rögzítése '!AE316</f>
        <v>0</v>
      </c>
      <c r="L315" s="72" t="str">
        <f>IF(Facebook[[#This Row],[Reach (number)]]=0,"NA",Facebook[[#This Row],[N. of engaged people]]/Facebook[[#This Row],[Reach (number)]])</f>
        <v>NA</v>
      </c>
      <c r="M315" s="77">
        <f>IF('FB adatok rögzítése '!O316="",0,'FB adatok rögzítése '!O316)</f>
        <v>0</v>
      </c>
    </row>
    <row r="316" spans="1:13" x14ac:dyDescent="0.2">
      <c r="A316" s="56" t="s">
        <v>396</v>
      </c>
      <c r="B316" s="75">
        <f>'FB adatok rögzítése '!G317</f>
        <v>0</v>
      </c>
      <c r="C316" s="58">
        <f>'FB adatok rögzítése '!B317</f>
        <v>0</v>
      </c>
      <c r="D316" s="68">
        <f>'FB adatok rögzítése '!C317</f>
        <v>0</v>
      </c>
      <c r="E316" s="58">
        <f>'FB adatok rögzítése '!D317</f>
        <v>0</v>
      </c>
      <c r="F316" s="71">
        <f>IF('FB adatok rögzítése '!I317="",0,'FB adatok rögzítése '!I317)</f>
        <v>0</v>
      </c>
      <c r="G316" s="71">
        <f>IF('FB adatok rögzítése '!P317="",0,'FB adatok rögzítése '!P317)</f>
        <v>0</v>
      </c>
      <c r="H316" s="71">
        <f>IF('FB adatok rögzítése '!AI317="",0,'FB adatok rögzítése '!AI317)</f>
        <v>0</v>
      </c>
      <c r="I316" s="71">
        <f>IF('FB adatok rögzítése '!AJ317="",0,'FB adatok rögzítése '!AJ317)</f>
        <v>0</v>
      </c>
      <c r="J316" s="71">
        <f>IF('FB adatok rögzítése '!AK317="",0,'FB adatok rögzítése '!AK317)</f>
        <v>0</v>
      </c>
      <c r="K316" s="71">
        <f>'FB adatok rögzítése '!AC317+'FB adatok rögzítése '!AE317</f>
        <v>0</v>
      </c>
      <c r="L316" s="72" t="str">
        <f>IF(Facebook[[#This Row],[Reach (number)]]=0,"NA",Facebook[[#This Row],[N. of engaged people]]/Facebook[[#This Row],[Reach (number)]])</f>
        <v>NA</v>
      </c>
      <c r="M316" s="77">
        <f>IF('FB adatok rögzítése '!O317="",0,'FB adatok rögzítése '!O317)</f>
        <v>0</v>
      </c>
    </row>
    <row r="317" spans="1:13" x14ac:dyDescent="0.2">
      <c r="A317" s="56" t="s">
        <v>397</v>
      </c>
      <c r="B317" s="75">
        <f>'FB adatok rögzítése '!G318</f>
        <v>0</v>
      </c>
      <c r="C317" s="58">
        <f>'FB adatok rögzítése '!B318</f>
        <v>0</v>
      </c>
      <c r="D317" s="68">
        <f>'FB adatok rögzítése '!C318</f>
        <v>0</v>
      </c>
      <c r="E317" s="58">
        <f>'FB adatok rögzítése '!D318</f>
        <v>0</v>
      </c>
      <c r="F317" s="71">
        <f>IF('FB adatok rögzítése '!I318="",0,'FB adatok rögzítése '!I318)</f>
        <v>0</v>
      </c>
      <c r="G317" s="71">
        <f>IF('FB adatok rögzítése '!P318="",0,'FB adatok rögzítése '!P318)</f>
        <v>0</v>
      </c>
      <c r="H317" s="71">
        <f>IF('FB adatok rögzítése '!AI318="",0,'FB adatok rögzítése '!AI318)</f>
        <v>0</v>
      </c>
      <c r="I317" s="71">
        <f>IF('FB adatok rögzítése '!AJ318="",0,'FB adatok rögzítése '!AJ318)</f>
        <v>0</v>
      </c>
      <c r="J317" s="71">
        <f>IF('FB adatok rögzítése '!AK318="",0,'FB adatok rögzítése '!AK318)</f>
        <v>0</v>
      </c>
      <c r="K317" s="71">
        <f>'FB adatok rögzítése '!AC318+'FB adatok rögzítése '!AE318</f>
        <v>0</v>
      </c>
      <c r="L317" s="72" t="str">
        <f>IF(Facebook[[#This Row],[Reach (number)]]=0,"NA",Facebook[[#This Row],[N. of engaged people]]/Facebook[[#This Row],[Reach (number)]])</f>
        <v>NA</v>
      </c>
      <c r="M317" s="77">
        <f>IF('FB adatok rögzítése '!O318="",0,'FB adatok rögzítése '!O318)</f>
        <v>0</v>
      </c>
    </row>
    <row r="318" spans="1:13" x14ac:dyDescent="0.2">
      <c r="A318" s="56" t="s">
        <v>398</v>
      </c>
      <c r="B318" s="75">
        <f>'FB adatok rögzítése '!G319</f>
        <v>0</v>
      </c>
      <c r="C318" s="58">
        <f>'FB adatok rögzítése '!B319</f>
        <v>0</v>
      </c>
      <c r="D318" s="68">
        <f>'FB adatok rögzítése '!C319</f>
        <v>0</v>
      </c>
      <c r="E318" s="58">
        <f>'FB adatok rögzítése '!D319</f>
        <v>0</v>
      </c>
      <c r="F318" s="71">
        <f>IF('FB adatok rögzítése '!I319="",0,'FB adatok rögzítése '!I319)</f>
        <v>0</v>
      </c>
      <c r="G318" s="71">
        <f>IF('FB adatok rögzítése '!P319="",0,'FB adatok rögzítése '!P319)</f>
        <v>0</v>
      </c>
      <c r="H318" s="71">
        <f>IF('FB adatok rögzítése '!AI319="",0,'FB adatok rögzítése '!AI319)</f>
        <v>0</v>
      </c>
      <c r="I318" s="71">
        <f>IF('FB adatok rögzítése '!AJ319="",0,'FB adatok rögzítése '!AJ319)</f>
        <v>0</v>
      </c>
      <c r="J318" s="71">
        <f>IF('FB adatok rögzítése '!AK319="",0,'FB adatok rögzítése '!AK319)</f>
        <v>0</v>
      </c>
      <c r="K318" s="71">
        <f>'FB adatok rögzítése '!AC319+'FB adatok rögzítése '!AE319</f>
        <v>0</v>
      </c>
      <c r="L318" s="72" t="str">
        <f>IF(Facebook[[#This Row],[Reach (number)]]=0,"NA",Facebook[[#This Row],[N. of engaged people]]/Facebook[[#This Row],[Reach (number)]])</f>
        <v>NA</v>
      </c>
      <c r="M318" s="77">
        <f>IF('FB adatok rögzítése '!O319="",0,'FB adatok rögzítése '!O319)</f>
        <v>0</v>
      </c>
    </row>
    <row r="319" spans="1:13" x14ac:dyDescent="0.2">
      <c r="A319" s="56" t="s">
        <v>399</v>
      </c>
      <c r="B319" s="75">
        <f>'FB adatok rögzítése '!G320</f>
        <v>0</v>
      </c>
      <c r="C319" s="58">
        <f>'FB adatok rögzítése '!B320</f>
        <v>0</v>
      </c>
      <c r="D319" s="68">
        <f>'FB adatok rögzítése '!C320</f>
        <v>0</v>
      </c>
      <c r="E319" s="58">
        <f>'FB adatok rögzítése '!D320</f>
        <v>0</v>
      </c>
      <c r="F319" s="71">
        <f>IF('FB adatok rögzítése '!I320="",0,'FB adatok rögzítése '!I320)</f>
        <v>0</v>
      </c>
      <c r="G319" s="71">
        <f>IF('FB adatok rögzítése '!P320="",0,'FB adatok rögzítése '!P320)</f>
        <v>0</v>
      </c>
      <c r="H319" s="71">
        <f>IF('FB adatok rögzítése '!AI320="",0,'FB adatok rögzítése '!AI320)</f>
        <v>0</v>
      </c>
      <c r="I319" s="71">
        <f>IF('FB adatok rögzítése '!AJ320="",0,'FB adatok rögzítése '!AJ320)</f>
        <v>0</v>
      </c>
      <c r="J319" s="71">
        <f>IF('FB adatok rögzítése '!AK320="",0,'FB adatok rögzítése '!AK320)</f>
        <v>0</v>
      </c>
      <c r="K319" s="71">
        <f>'FB adatok rögzítése '!AC320+'FB adatok rögzítése '!AE320</f>
        <v>0</v>
      </c>
      <c r="L319" s="72" t="str">
        <f>IF(Facebook[[#This Row],[Reach (number)]]=0,"NA",Facebook[[#This Row],[N. of engaged people]]/Facebook[[#This Row],[Reach (number)]])</f>
        <v>NA</v>
      </c>
      <c r="M319" s="77">
        <f>IF('FB adatok rögzítése '!O320="",0,'FB adatok rögzítése '!O320)</f>
        <v>0</v>
      </c>
    </row>
    <row r="320" spans="1:13" x14ac:dyDescent="0.2">
      <c r="A320" s="56" t="s">
        <v>400</v>
      </c>
      <c r="B320" s="75">
        <f>'FB adatok rögzítése '!G321</f>
        <v>0</v>
      </c>
      <c r="C320" s="58">
        <f>'FB adatok rögzítése '!B321</f>
        <v>0</v>
      </c>
      <c r="D320" s="68">
        <f>'FB adatok rögzítése '!C321</f>
        <v>0</v>
      </c>
      <c r="E320" s="58">
        <f>'FB adatok rögzítése '!D321</f>
        <v>0</v>
      </c>
      <c r="F320" s="71">
        <f>IF('FB adatok rögzítése '!I321="",0,'FB adatok rögzítése '!I321)</f>
        <v>0</v>
      </c>
      <c r="G320" s="71">
        <f>IF('FB adatok rögzítése '!P321="",0,'FB adatok rögzítése '!P321)</f>
        <v>0</v>
      </c>
      <c r="H320" s="71">
        <f>IF('FB adatok rögzítése '!AI321="",0,'FB adatok rögzítése '!AI321)</f>
        <v>0</v>
      </c>
      <c r="I320" s="71">
        <f>IF('FB adatok rögzítése '!AJ321="",0,'FB adatok rögzítése '!AJ321)</f>
        <v>0</v>
      </c>
      <c r="J320" s="71">
        <f>IF('FB adatok rögzítése '!AK321="",0,'FB adatok rögzítése '!AK321)</f>
        <v>0</v>
      </c>
      <c r="K320" s="71">
        <f>'FB adatok rögzítése '!AC321+'FB adatok rögzítése '!AE321</f>
        <v>0</v>
      </c>
      <c r="L320" s="72" t="str">
        <f>IF(Facebook[[#This Row],[Reach (number)]]=0,"NA",Facebook[[#This Row],[N. of engaged people]]/Facebook[[#This Row],[Reach (number)]])</f>
        <v>NA</v>
      </c>
      <c r="M320" s="77">
        <f>IF('FB adatok rögzítése '!O321="",0,'FB adatok rögzítése '!O321)</f>
        <v>0</v>
      </c>
    </row>
    <row r="321" spans="1:13" x14ac:dyDescent="0.2">
      <c r="A321" s="56" t="s">
        <v>401</v>
      </c>
      <c r="B321" s="75">
        <f>'FB adatok rögzítése '!G322</f>
        <v>0</v>
      </c>
      <c r="C321" s="58">
        <f>'FB adatok rögzítése '!B322</f>
        <v>0</v>
      </c>
      <c r="D321" s="68">
        <f>'FB adatok rögzítése '!C322</f>
        <v>0</v>
      </c>
      <c r="E321" s="58">
        <f>'FB adatok rögzítése '!D322</f>
        <v>0</v>
      </c>
      <c r="F321" s="71">
        <f>IF('FB adatok rögzítése '!I322="",0,'FB adatok rögzítése '!I322)</f>
        <v>0</v>
      </c>
      <c r="G321" s="71">
        <f>IF('FB adatok rögzítése '!P322="",0,'FB adatok rögzítése '!P322)</f>
        <v>0</v>
      </c>
      <c r="H321" s="71">
        <f>IF('FB adatok rögzítése '!AI322="",0,'FB adatok rögzítése '!AI322)</f>
        <v>0</v>
      </c>
      <c r="I321" s="71">
        <f>IF('FB adatok rögzítése '!AJ322="",0,'FB adatok rögzítése '!AJ322)</f>
        <v>0</v>
      </c>
      <c r="J321" s="71">
        <f>IF('FB adatok rögzítése '!AK322="",0,'FB adatok rögzítése '!AK322)</f>
        <v>0</v>
      </c>
      <c r="K321" s="71">
        <f>'FB adatok rögzítése '!AC322+'FB adatok rögzítése '!AE322</f>
        <v>0</v>
      </c>
      <c r="L321" s="72" t="str">
        <f>IF(Facebook[[#This Row],[Reach (number)]]=0,"NA",Facebook[[#This Row],[N. of engaged people]]/Facebook[[#This Row],[Reach (number)]])</f>
        <v>NA</v>
      </c>
      <c r="M321" s="77">
        <f>IF('FB adatok rögzítése '!O322="",0,'FB adatok rögzítése '!O322)</f>
        <v>0</v>
      </c>
    </row>
    <row r="322" spans="1:13" x14ac:dyDescent="0.2">
      <c r="A322" s="56" t="s">
        <v>402</v>
      </c>
      <c r="B322" s="75">
        <f>'FB adatok rögzítése '!G323</f>
        <v>0</v>
      </c>
      <c r="C322" s="58">
        <f>'FB adatok rögzítése '!B323</f>
        <v>0</v>
      </c>
      <c r="D322" s="68">
        <f>'FB adatok rögzítése '!C323</f>
        <v>0</v>
      </c>
      <c r="E322" s="58">
        <f>'FB adatok rögzítése '!D323</f>
        <v>0</v>
      </c>
      <c r="F322" s="71">
        <f>IF('FB adatok rögzítése '!I323="",0,'FB adatok rögzítése '!I323)</f>
        <v>0</v>
      </c>
      <c r="G322" s="71">
        <f>IF('FB adatok rögzítése '!P323="",0,'FB adatok rögzítése '!P323)</f>
        <v>0</v>
      </c>
      <c r="H322" s="71">
        <f>IF('FB adatok rögzítése '!AI323="",0,'FB adatok rögzítése '!AI323)</f>
        <v>0</v>
      </c>
      <c r="I322" s="71">
        <f>IF('FB adatok rögzítése '!AJ323="",0,'FB adatok rögzítése '!AJ323)</f>
        <v>0</v>
      </c>
      <c r="J322" s="71">
        <f>IF('FB adatok rögzítése '!AK323="",0,'FB adatok rögzítése '!AK323)</f>
        <v>0</v>
      </c>
      <c r="K322" s="71">
        <f>'FB adatok rögzítése '!AC323+'FB adatok rögzítése '!AE323</f>
        <v>0</v>
      </c>
      <c r="L322" s="72" t="str">
        <f>IF(Facebook[[#This Row],[Reach (number)]]=0,"NA",Facebook[[#This Row],[N. of engaged people]]/Facebook[[#This Row],[Reach (number)]])</f>
        <v>NA</v>
      </c>
      <c r="M322" s="77">
        <f>IF('FB adatok rögzítése '!O323="",0,'FB adatok rögzítése '!O323)</f>
        <v>0</v>
      </c>
    </row>
    <row r="323" spans="1:13" x14ac:dyDescent="0.2">
      <c r="A323" s="56" t="s">
        <v>403</v>
      </c>
      <c r="B323" s="75">
        <f>'FB adatok rögzítése '!G324</f>
        <v>0</v>
      </c>
      <c r="C323" s="58">
        <f>'FB adatok rögzítése '!B324</f>
        <v>0</v>
      </c>
      <c r="D323" s="68">
        <f>'FB adatok rögzítése '!C324</f>
        <v>0</v>
      </c>
      <c r="E323" s="58">
        <f>'FB adatok rögzítése '!D324</f>
        <v>0</v>
      </c>
      <c r="F323" s="71">
        <f>IF('FB adatok rögzítése '!I324="",0,'FB adatok rögzítése '!I324)</f>
        <v>0</v>
      </c>
      <c r="G323" s="71">
        <f>IF('FB adatok rögzítése '!P324="",0,'FB adatok rögzítése '!P324)</f>
        <v>0</v>
      </c>
      <c r="H323" s="71">
        <f>IF('FB adatok rögzítése '!AI324="",0,'FB adatok rögzítése '!AI324)</f>
        <v>0</v>
      </c>
      <c r="I323" s="71">
        <f>IF('FB adatok rögzítése '!AJ324="",0,'FB adatok rögzítése '!AJ324)</f>
        <v>0</v>
      </c>
      <c r="J323" s="71">
        <f>IF('FB adatok rögzítése '!AK324="",0,'FB adatok rögzítése '!AK324)</f>
        <v>0</v>
      </c>
      <c r="K323" s="71">
        <f>'FB adatok rögzítése '!AC324+'FB adatok rögzítése '!AE324</f>
        <v>0</v>
      </c>
      <c r="L323" s="72" t="str">
        <f>IF(Facebook[[#This Row],[Reach (number)]]=0,"NA",Facebook[[#This Row],[N. of engaged people]]/Facebook[[#This Row],[Reach (number)]])</f>
        <v>NA</v>
      </c>
      <c r="M323" s="77">
        <f>IF('FB adatok rögzítése '!O324="",0,'FB adatok rögzítése '!O324)</f>
        <v>0</v>
      </c>
    </row>
    <row r="324" spans="1:13" x14ac:dyDescent="0.2">
      <c r="A324" s="56" t="s">
        <v>404</v>
      </c>
      <c r="B324" s="75">
        <f>'FB adatok rögzítése '!G325</f>
        <v>0</v>
      </c>
      <c r="C324" s="58">
        <f>'FB adatok rögzítése '!B325</f>
        <v>0</v>
      </c>
      <c r="D324" s="68">
        <f>'FB adatok rögzítése '!C325</f>
        <v>0</v>
      </c>
      <c r="E324" s="58">
        <f>'FB adatok rögzítése '!D325</f>
        <v>0</v>
      </c>
      <c r="F324" s="71">
        <f>IF('FB adatok rögzítése '!I325="",0,'FB adatok rögzítése '!I325)</f>
        <v>0</v>
      </c>
      <c r="G324" s="71">
        <f>IF('FB adatok rögzítése '!P325="",0,'FB adatok rögzítése '!P325)</f>
        <v>0</v>
      </c>
      <c r="H324" s="71">
        <f>IF('FB adatok rögzítése '!AI325="",0,'FB adatok rögzítése '!AI325)</f>
        <v>0</v>
      </c>
      <c r="I324" s="71">
        <f>IF('FB adatok rögzítése '!AJ325="",0,'FB adatok rögzítése '!AJ325)</f>
        <v>0</v>
      </c>
      <c r="J324" s="71">
        <f>IF('FB adatok rögzítése '!AK325="",0,'FB adatok rögzítése '!AK325)</f>
        <v>0</v>
      </c>
      <c r="K324" s="71">
        <f>'FB adatok rögzítése '!AC325+'FB adatok rögzítése '!AE325</f>
        <v>0</v>
      </c>
      <c r="L324" s="72" t="str">
        <f>IF(Facebook[[#This Row],[Reach (number)]]=0,"NA",Facebook[[#This Row],[N. of engaged people]]/Facebook[[#This Row],[Reach (number)]])</f>
        <v>NA</v>
      </c>
      <c r="M324" s="77">
        <f>IF('FB adatok rögzítése '!O325="",0,'FB adatok rögzítése '!O325)</f>
        <v>0</v>
      </c>
    </row>
    <row r="325" spans="1:13" x14ac:dyDescent="0.2">
      <c r="A325" s="56" t="s">
        <v>405</v>
      </c>
      <c r="B325" s="75">
        <f>'FB adatok rögzítése '!G326</f>
        <v>0</v>
      </c>
      <c r="C325" s="58">
        <f>'FB adatok rögzítése '!B326</f>
        <v>0</v>
      </c>
      <c r="D325" s="68">
        <f>'FB adatok rögzítése '!C326</f>
        <v>0</v>
      </c>
      <c r="E325" s="58">
        <f>'FB adatok rögzítése '!D326</f>
        <v>0</v>
      </c>
      <c r="F325" s="71">
        <f>IF('FB adatok rögzítése '!I326="",0,'FB adatok rögzítése '!I326)</f>
        <v>0</v>
      </c>
      <c r="G325" s="71">
        <f>IF('FB adatok rögzítése '!P326="",0,'FB adatok rögzítése '!P326)</f>
        <v>0</v>
      </c>
      <c r="H325" s="71">
        <f>IF('FB adatok rögzítése '!AI326="",0,'FB adatok rögzítése '!AI326)</f>
        <v>0</v>
      </c>
      <c r="I325" s="71">
        <f>IF('FB adatok rögzítése '!AJ326="",0,'FB adatok rögzítése '!AJ326)</f>
        <v>0</v>
      </c>
      <c r="J325" s="71">
        <f>IF('FB adatok rögzítése '!AK326="",0,'FB adatok rögzítése '!AK326)</f>
        <v>0</v>
      </c>
      <c r="K325" s="71">
        <f>'FB adatok rögzítése '!AC326+'FB adatok rögzítése '!AE326</f>
        <v>0</v>
      </c>
      <c r="L325" s="72" t="str">
        <f>IF(Facebook[[#This Row],[Reach (number)]]=0,"NA",Facebook[[#This Row],[N. of engaged people]]/Facebook[[#This Row],[Reach (number)]])</f>
        <v>NA</v>
      </c>
      <c r="M325" s="77">
        <f>IF('FB adatok rögzítése '!O326="",0,'FB adatok rögzítése '!O326)</f>
        <v>0</v>
      </c>
    </row>
    <row r="326" spans="1:13" x14ac:dyDescent="0.2">
      <c r="A326" s="56" t="s">
        <v>406</v>
      </c>
      <c r="B326" s="75">
        <f>'FB adatok rögzítése '!G327</f>
        <v>0</v>
      </c>
      <c r="C326" s="58">
        <f>'FB adatok rögzítése '!B327</f>
        <v>0</v>
      </c>
      <c r="D326" s="68">
        <f>'FB adatok rögzítése '!C327</f>
        <v>0</v>
      </c>
      <c r="E326" s="58">
        <f>'FB adatok rögzítése '!D327</f>
        <v>0</v>
      </c>
      <c r="F326" s="71">
        <f>IF('FB adatok rögzítése '!I327="",0,'FB adatok rögzítése '!I327)</f>
        <v>0</v>
      </c>
      <c r="G326" s="71">
        <f>IF('FB adatok rögzítése '!P327="",0,'FB adatok rögzítése '!P327)</f>
        <v>0</v>
      </c>
      <c r="H326" s="71">
        <f>IF('FB adatok rögzítése '!AI327="",0,'FB adatok rögzítése '!AI327)</f>
        <v>0</v>
      </c>
      <c r="I326" s="71">
        <f>IF('FB adatok rögzítése '!AJ327="",0,'FB adatok rögzítése '!AJ327)</f>
        <v>0</v>
      </c>
      <c r="J326" s="71">
        <f>IF('FB adatok rögzítése '!AK327="",0,'FB adatok rögzítése '!AK327)</f>
        <v>0</v>
      </c>
      <c r="K326" s="71">
        <f>'FB adatok rögzítése '!AC327+'FB adatok rögzítése '!AE327</f>
        <v>0</v>
      </c>
      <c r="L326" s="72" t="str">
        <f>IF(Facebook[[#This Row],[Reach (number)]]=0,"NA",Facebook[[#This Row],[N. of engaged people]]/Facebook[[#This Row],[Reach (number)]])</f>
        <v>NA</v>
      </c>
      <c r="M326" s="77">
        <f>IF('FB adatok rögzítése '!O327="",0,'FB adatok rögzítése '!O327)</f>
        <v>0</v>
      </c>
    </row>
    <row r="327" spans="1:13" x14ac:dyDescent="0.2">
      <c r="A327" s="56" t="s">
        <v>407</v>
      </c>
      <c r="B327" s="75">
        <f>'FB adatok rögzítése '!G328</f>
        <v>0</v>
      </c>
      <c r="C327" s="58">
        <f>'FB adatok rögzítése '!B328</f>
        <v>0</v>
      </c>
      <c r="D327" s="68">
        <f>'FB adatok rögzítése '!C328</f>
        <v>0</v>
      </c>
      <c r="E327" s="58">
        <f>'FB adatok rögzítése '!D328</f>
        <v>0</v>
      </c>
      <c r="F327" s="71">
        <f>IF('FB adatok rögzítése '!I328="",0,'FB adatok rögzítése '!I328)</f>
        <v>0</v>
      </c>
      <c r="G327" s="71">
        <f>IF('FB adatok rögzítése '!P328="",0,'FB adatok rögzítése '!P328)</f>
        <v>0</v>
      </c>
      <c r="H327" s="71">
        <f>IF('FB adatok rögzítése '!AI328="",0,'FB adatok rögzítése '!AI328)</f>
        <v>0</v>
      </c>
      <c r="I327" s="71">
        <f>IF('FB adatok rögzítése '!AJ328="",0,'FB adatok rögzítése '!AJ328)</f>
        <v>0</v>
      </c>
      <c r="J327" s="71">
        <f>IF('FB adatok rögzítése '!AK328="",0,'FB adatok rögzítése '!AK328)</f>
        <v>0</v>
      </c>
      <c r="K327" s="71">
        <f>'FB adatok rögzítése '!AC328+'FB adatok rögzítése '!AE328</f>
        <v>0</v>
      </c>
      <c r="L327" s="72" t="str">
        <f>IF(Facebook[[#This Row],[Reach (number)]]=0,"NA",Facebook[[#This Row],[N. of engaged people]]/Facebook[[#This Row],[Reach (number)]])</f>
        <v>NA</v>
      </c>
      <c r="M327" s="77">
        <f>IF('FB adatok rögzítése '!O328="",0,'FB adatok rögzítése '!O328)</f>
        <v>0</v>
      </c>
    </row>
    <row r="328" spans="1:13" x14ac:dyDescent="0.2">
      <c r="A328" s="56" t="s">
        <v>408</v>
      </c>
      <c r="B328" s="75">
        <f>'FB adatok rögzítése '!G329</f>
        <v>0</v>
      </c>
      <c r="C328" s="58">
        <f>'FB adatok rögzítése '!B329</f>
        <v>0</v>
      </c>
      <c r="D328" s="68">
        <f>'FB adatok rögzítése '!C329</f>
        <v>0</v>
      </c>
      <c r="E328" s="58">
        <f>'FB adatok rögzítése '!D329</f>
        <v>0</v>
      </c>
      <c r="F328" s="71">
        <f>IF('FB adatok rögzítése '!I329="",0,'FB adatok rögzítése '!I329)</f>
        <v>0</v>
      </c>
      <c r="G328" s="71">
        <f>IF('FB adatok rögzítése '!P329="",0,'FB adatok rögzítése '!P329)</f>
        <v>0</v>
      </c>
      <c r="H328" s="71">
        <f>IF('FB adatok rögzítése '!AI329="",0,'FB adatok rögzítése '!AI329)</f>
        <v>0</v>
      </c>
      <c r="I328" s="71">
        <f>IF('FB adatok rögzítése '!AJ329="",0,'FB adatok rögzítése '!AJ329)</f>
        <v>0</v>
      </c>
      <c r="J328" s="71">
        <f>IF('FB adatok rögzítése '!AK329="",0,'FB adatok rögzítése '!AK329)</f>
        <v>0</v>
      </c>
      <c r="K328" s="71">
        <f>'FB adatok rögzítése '!AC329+'FB adatok rögzítése '!AE329</f>
        <v>0</v>
      </c>
      <c r="L328" s="72" t="str">
        <f>IF(Facebook[[#This Row],[Reach (number)]]=0,"NA",Facebook[[#This Row],[N. of engaged people]]/Facebook[[#This Row],[Reach (number)]])</f>
        <v>NA</v>
      </c>
      <c r="M328" s="77">
        <f>IF('FB adatok rögzítése '!O329="",0,'FB adatok rögzítése '!O329)</f>
        <v>0</v>
      </c>
    </row>
    <row r="329" spans="1:13" x14ac:dyDescent="0.2">
      <c r="A329" s="56" t="s">
        <v>409</v>
      </c>
      <c r="B329" s="75">
        <f>'FB adatok rögzítése '!G330</f>
        <v>0</v>
      </c>
      <c r="C329" s="58">
        <f>'FB adatok rögzítése '!B330</f>
        <v>0</v>
      </c>
      <c r="D329" s="68">
        <f>'FB adatok rögzítése '!C330</f>
        <v>0</v>
      </c>
      <c r="E329" s="58">
        <f>'FB adatok rögzítése '!D330</f>
        <v>0</v>
      </c>
      <c r="F329" s="71">
        <f>IF('FB adatok rögzítése '!I330="",0,'FB adatok rögzítése '!I330)</f>
        <v>0</v>
      </c>
      <c r="G329" s="71">
        <f>IF('FB adatok rögzítése '!P330="",0,'FB adatok rögzítése '!P330)</f>
        <v>0</v>
      </c>
      <c r="H329" s="71">
        <f>IF('FB adatok rögzítése '!AI330="",0,'FB adatok rögzítése '!AI330)</f>
        <v>0</v>
      </c>
      <c r="I329" s="71">
        <f>IF('FB adatok rögzítése '!AJ330="",0,'FB adatok rögzítése '!AJ330)</f>
        <v>0</v>
      </c>
      <c r="J329" s="71">
        <f>IF('FB adatok rögzítése '!AK330="",0,'FB adatok rögzítése '!AK330)</f>
        <v>0</v>
      </c>
      <c r="K329" s="71">
        <f>'FB adatok rögzítése '!AC330+'FB adatok rögzítése '!AE330</f>
        <v>0</v>
      </c>
      <c r="L329" s="72" t="str">
        <f>IF(Facebook[[#This Row],[Reach (number)]]=0,"NA",Facebook[[#This Row],[N. of engaged people]]/Facebook[[#This Row],[Reach (number)]])</f>
        <v>NA</v>
      </c>
      <c r="M329" s="77">
        <f>IF('FB adatok rögzítése '!O330="",0,'FB adatok rögzítése '!O330)</f>
        <v>0</v>
      </c>
    </row>
    <row r="330" spans="1:13" x14ac:dyDescent="0.2">
      <c r="A330" s="56" t="s">
        <v>410</v>
      </c>
      <c r="B330" s="75">
        <f>'FB adatok rögzítése '!G331</f>
        <v>0</v>
      </c>
      <c r="C330" s="58">
        <f>'FB adatok rögzítése '!B331</f>
        <v>0</v>
      </c>
      <c r="D330" s="68">
        <f>'FB adatok rögzítése '!C331</f>
        <v>0</v>
      </c>
      <c r="E330" s="58">
        <f>'FB adatok rögzítése '!D331</f>
        <v>0</v>
      </c>
      <c r="F330" s="71">
        <f>IF('FB adatok rögzítése '!I331="",0,'FB adatok rögzítése '!I331)</f>
        <v>0</v>
      </c>
      <c r="G330" s="71">
        <f>IF('FB adatok rögzítése '!P331="",0,'FB adatok rögzítése '!P331)</f>
        <v>0</v>
      </c>
      <c r="H330" s="71">
        <f>IF('FB adatok rögzítése '!AI331="",0,'FB adatok rögzítése '!AI331)</f>
        <v>0</v>
      </c>
      <c r="I330" s="71">
        <f>IF('FB adatok rögzítése '!AJ331="",0,'FB adatok rögzítése '!AJ331)</f>
        <v>0</v>
      </c>
      <c r="J330" s="71">
        <f>IF('FB adatok rögzítése '!AK331="",0,'FB adatok rögzítése '!AK331)</f>
        <v>0</v>
      </c>
      <c r="K330" s="71">
        <f>'FB adatok rögzítése '!AC331+'FB adatok rögzítése '!AE331</f>
        <v>0</v>
      </c>
      <c r="L330" s="72" t="str">
        <f>IF(Facebook[[#This Row],[Reach (number)]]=0,"NA",Facebook[[#This Row],[N. of engaged people]]/Facebook[[#This Row],[Reach (number)]])</f>
        <v>NA</v>
      </c>
      <c r="M330" s="77">
        <f>IF('FB adatok rögzítése '!O331="",0,'FB adatok rögzítése '!O331)</f>
        <v>0</v>
      </c>
    </row>
    <row r="331" spans="1:13" x14ac:dyDescent="0.2">
      <c r="A331" s="56" t="s">
        <v>411</v>
      </c>
      <c r="B331" s="75">
        <f>'FB adatok rögzítése '!G332</f>
        <v>0</v>
      </c>
      <c r="C331" s="58">
        <f>'FB adatok rögzítése '!B332</f>
        <v>0</v>
      </c>
      <c r="D331" s="68">
        <f>'FB adatok rögzítése '!C332</f>
        <v>0</v>
      </c>
      <c r="E331" s="58">
        <f>'FB adatok rögzítése '!D332</f>
        <v>0</v>
      </c>
      <c r="F331" s="71">
        <f>IF('FB adatok rögzítése '!I332="",0,'FB adatok rögzítése '!I332)</f>
        <v>0</v>
      </c>
      <c r="G331" s="71">
        <f>IF('FB adatok rögzítése '!P332="",0,'FB adatok rögzítése '!P332)</f>
        <v>0</v>
      </c>
      <c r="H331" s="71">
        <f>IF('FB adatok rögzítése '!AI332="",0,'FB adatok rögzítése '!AI332)</f>
        <v>0</v>
      </c>
      <c r="I331" s="71">
        <f>IF('FB adatok rögzítése '!AJ332="",0,'FB adatok rögzítése '!AJ332)</f>
        <v>0</v>
      </c>
      <c r="J331" s="71">
        <f>IF('FB adatok rögzítése '!AK332="",0,'FB adatok rögzítése '!AK332)</f>
        <v>0</v>
      </c>
      <c r="K331" s="71">
        <f>'FB adatok rögzítése '!AC332+'FB adatok rögzítése '!AE332</f>
        <v>0</v>
      </c>
      <c r="L331" s="72" t="str">
        <f>IF(Facebook[[#This Row],[Reach (number)]]=0,"NA",Facebook[[#This Row],[N. of engaged people]]/Facebook[[#This Row],[Reach (number)]])</f>
        <v>NA</v>
      </c>
      <c r="M331" s="77">
        <f>IF('FB adatok rögzítése '!O332="",0,'FB adatok rögzítése '!O332)</f>
        <v>0</v>
      </c>
    </row>
    <row r="332" spans="1:13" x14ac:dyDescent="0.2">
      <c r="A332" s="56" t="s">
        <v>412</v>
      </c>
      <c r="B332" s="75">
        <f>'FB adatok rögzítése '!G333</f>
        <v>0</v>
      </c>
      <c r="C332" s="58">
        <f>'FB adatok rögzítése '!B333</f>
        <v>0</v>
      </c>
      <c r="D332" s="68">
        <f>'FB adatok rögzítése '!C333</f>
        <v>0</v>
      </c>
      <c r="E332" s="58">
        <f>'FB adatok rögzítése '!D333</f>
        <v>0</v>
      </c>
      <c r="F332" s="71">
        <f>IF('FB adatok rögzítése '!I333="",0,'FB adatok rögzítése '!I333)</f>
        <v>0</v>
      </c>
      <c r="G332" s="71">
        <f>IF('FB adatok rögzítése '!P333="",0,'FB adatok rögzítése '!P333)</f>
        <v>0</v>
      </c>
      <c r="H332" s="71">
        <f>IF('FB adatok rögzítése '!AI333="",0,'FB adatok rögzítése '!AI333)</f>
        <v>0</v>
      </c>
      <c r="I332" s="71">
        <f>IF('FB adatok rögzítése '!AJ333="",0,'FB adatok rögzítése '!AJ333)</f>
        <v>0</v>
      </c>
      <c r="J332" s="71">
        <f>IF('FB adatok rögzítése '!AK333="",0,'FB adatok rögzítése '!AK333)</f>
        <v>0</v>
      </c>
      <c r="K332" s="71">
        <f>'FB adatok rögzítése '!AC333+'FB adatok rögzítése '!AE333</f>
        <v>0</v>
      </c>
      <c r="L332" s="72" t="str">
        <f>IF(Facebook[[#This Row],[Reach (number)]]=0,"NA",Facebook[[#This Row],[N. of engaged people]]/Facebook[[#This Row],[Reach (number)]])</f>
        <v>NA</v>
      </c>
      <c r="M332" s="77">
        <f>IF('FB adatok rögzítése '!O333="",0,'FB adatok rögzítése '!O333)</f>
        <v>0</v>
      </c>
    </row>
    <row r="333" spans="1:13" x14ac:dyDescent="0.2">
      <c r="A333" s="56" t="s">
        <v>413</v>
      </c>
      <c r="B333" s="75">
        <f>'FB adatok rögzítése '!G334</f>
        <v>0</v>
      </c>
      <c r="C333" s="58">
        <f>'FB adatok rögzítése '!B334</f>
        <v>0</v>
      </c>
      <c r="D333" s="68">
        <f>'FB adatok rögzítése '!C334</f>
        <v>0</v>
      </c>
      <c r="E333" s="58">
        <f>'FB adatok rögzítése '!D334</f>
        <v>0</v>
      </c>
      <c r="F333" s="71">
        <f>IF('FB adatok rögzítése '!I334="",0,'FB adatok rögzítése '!I334)</f>
        <v>0</v>
      </c>
      <c r="G333" s="71">
        <f>IF('FB adatok rögzítése '!P334="",0,'FB adatok rögzítése '!P334)</f>
        <v>0</v>
      </c>
      <c r="H333" s="71">
        <f>IF('FB adatok rögzítése '!AI334="",0,'FB adatok rögzítése '!AI334)</f>
        <v>0</v>
      </c>
      <c r="I333" s="71">
        <f>IF('FB adatok rögzítése '!AJ334="",0,'FB adatok rögzítése '!AJ334)</f>
        <v>0</v>
      </c>
      <c r="J333" s="71">
        <f>IF('FB adatok rögzítése '!AK334="",0,'FB adatok rögzítése '!AK334)</f>
        <v>0</v>
      </c>
      <c r="K333" s="71">
        <f>'FB adatok rögzítése '!AC334+'FB adatok rögzítése '!AE334</f>
        <v>0</v>
      </c>
      <c r="L333" s="72" t="str">
        <f>IF(Facebook[[#This Row],[Reach (number)]]=0,"NA",Facebook[[#This Row],[N. of engaged people]]/Facebook[[#This Row],[Reach (number)]])</f>
        <v>NA</v>
      </c>
      <c r="M333" s="77">
        <f>IF('FB adatok rögzítése '!O334="",0,'FB adatok rögzítése '!O334)</f>
        <v>0</v>
      </c>
    </row>
    <row r="334" spans="1:13" x14ac:dyDescent="0.2">
      <c r="A334" s="56" t="s">
        <v>414</v>
      </c>
      <c r="B334" s="75">
        <f>'FB adatok rögzítése '!G335</f>
        <v>0</v>
      </c>
      <c r="C334" s="58">
        <f>'FB adatok rögzítése '!B335</f>
        <v>0</v>
      </c>
      <c r="D334" s="68">
        <f>'FB adatok rögzítése '!C335</f>
        <v>0</v>
      </c>
      <c r="E334" s="58">
        <f>'FB adatok rögzítése '!D335</f>
        <v>0</v>
      </c>
      <c r="F334" s="71">
        <f>IF('FB adatok rögzítése '!I335="",0,'FB adatok rögzítése '!I335)</f>
        <v>0</v>
      </c>
      <c r="G334" s="71">
        <f>IF('FB adatok rögzítése '!P335="",0,'FB adatok rögzítése '!P335)</f>
        <v>0</v>
      </c>
      <c r="H334" s="71">
        <f>IF('FB adatok rögzítése '!AI335="",0,'FB adatok rögzítése '!AI335)</f>
        <v>0</v>
      </c>
      <c r="I334" s="71">
        <f>IF('FB adatok rögzítése '!AJ335="",0,'FB adatok rögzítése '!AJ335)</f>
        <v>0</v>
      </c>
      <c r="J334" s="71">
        <f>IF('FB adatok rögzítése '!AK335="",0,'FB adatok rögzítése '!AK335)</f>
        <v>0</v>
      </c>
      <c r="K334" s="71">
        <f>'FB adatok rögzítése '!AC335+'FB adatok rögzítése '!AE335</f>
        <v>0</v>
      </c>
      <c r="L334" s="72" t="str">
        <f>IF(Facebook[[#This Row],[Reach (number)]]=0,"NA",Facebook[[#This Row],[N. of engaged people]]/Facebook[[#This Row],[Reach (number)]])</f>
        <v>NA</v>
      </c>
      <c r="M334" s="77">
        <f>IF('FB adatok rögzítése '!O335="",0,'FB adatok rögzítése '!O335)</f>
        <v>0</v>
      </c>
    </row>
    <row r="335" spans="1:13" x14ac:dyDescent="0.2">
      <c r="A335" s="56" t="s">
        <v>415</v>
      </c>
      <c r="B335" s="75">
        <f>'FB adatok rögzítése '!G336</f>
        <v>0</v>
      </c>
      <c r="C335" s="58">
        <f>'FB adatok rögzítése '!B336</f>
        <v>0</v>
      </c>
      <c r="D335" s="68">
        <f>'FB adatok rögzítése '!C336</f>
        <v>0</v>
      </c>
      <c r="E335" s="58">
        <f>'FB adatok rögzítése '!D336</f>
        <v>0</v>
      </c>
      <c r="F335" s="71">
        <f>IF('FB adatok rögzítése '!I336="",0,'FB adatok rögzítése '!I336)</f>
        <v>0</v>
      </c>
      <c r="G335" s="71">
        <f>IF('FB adatok rögzítése '!P336="",0,'FB adatok rögzítése '!P336)</f>
        <v>0</v>
      </c>
      <c r="H335" s="71">
        <f>IF('FB adatok rögzítése '!AI336="",0,'FB adatok rögzítése '!AI336)</f>
        <v>0</v>
      </c>
      <c r="I335" s="71">
        <f>IF('FB adatok rögzítése '!AJ336="",0,'FB adatok rögzítése '!AJ336)</f>
        <v>0</v>
      </c>
      <c r="J335" s="71">
        <f>IF('FB adatok rögzítése '!AK336="",0,'FB adatok rögzítése '!AK336)</f>
        <v>0</v>
      </c>
      <c r="K335" s="71">
        <f>'FB adatok rögzítése '!AC336+'FB adatok rögzítése '!AE336</f>
        <v>0</v>
      </c>
      <c r="L335" s="72" t="str">
        <f>IF(Facebook[[#This Row],[Reach (number)]]=0,"NA",Facebook[[#This Row],[N. of engaged people]]/Facebook[[#This Row],[Reach (number)]])</f>
        <v>NA</v>
      </c>
      <c r="M335" s="77">
        <f>IF('FB adatok rögzítése '!O336="",0,'FB adatok rögzítése '!O336)</f>
        <v>0</v>
      </c>
    </row>
    <row r="336" spans="1:13" x14ac:dyDescent="0.2">
      <c r="A336" s="56" t="s">
        <v>416</v>
      </c>
      <c r="B336" s="75">
        <f>'FB adatok rögzítése '!G337</f>
        <v>0</v>
      </c>
      <c r="C336" s="58">
        <f>'FB adatok rögzítése '!B337</f>
        <v>0</v>
      </c>
      <c r="D336" s="68">
        <f>'FB adatok rögzítése '!C337</f>
        <v>0</v>
      </c>
      <c r="E336" s="58">
        <f>'FB adatok rögzítése '!D337</f>
        <v>0</v>
      </c>
      <c r="F336" s="71">
        <f>IF('FB adatok rögzítése '!I337="",0,'FB adatok rögzítése '!I337)</f>
        <v>0</v>
      </c>
      <c r="G336" s="71">
        <f>IF('FB adatok rögzítése '!P337="",0,'FB adatok rögzítése '!P337)</f>
        <v>0</v>
      </c>
      <c r="H336" s="71">
        <f>IF('FB adatok rögzítése '!AI337="",0,'FB adatok rögzítése '!AI337)</f>
        <v>0</v>
      </c>
      <c r="I336" s="71">
        <f>IF('FB adatok rögzítése '!AJ337="",0,'FB adatok rögzítése '!AJ337)</f>
        <v>0</v>
      </c>
      <c r="J336" s="71">
        <f>IF('FB adatok rögzítése '!AK337="",0,'FB adatok rögzítése '!AK337)</f>
        <v>0</v>
      </c>
      <c r="K336" s="71">
        <f>'FB adatok rögzítése '!AC337+'FB adatok rögzítése '!AE337</f>
        <v>0</v>
      </c>
      <c r="L336" s="72" t="str">
        <f>IF(Facebook[[#This Row],[Reach (number)]]=0,"NA",Facebook[[#This Row],[N. of engaged people]]/Facebook[[#This Row],[Reach (number)]])</f>
        <v>NA</v>
      </c>
      <c r="M336" s="77">
        <f>IF('FB adatok rögzítése '!O337="",0,'FB adatok rögzítése '!O337)</f>
        <v>0</v>
      </c>
    </row>
    <row r="337" spans="1:13" x14ac:dyDescent="0.2">
      <c r="A337" s="56" t="s">
        <v>417</v>
      </c>
      <c r="B337" s="75">
        <f>'FB adatok rögzítése '!G338</f>
        <v>0</v>
      </c>
      <c r="C337" s="58">
        <f>'FB adatok rögzítése '!B338</f>
        <v>0</v>
      </c>
      <c r="D337" s="68">
        <f>'FB adatok rögzítése '!C338</f>
        <v>0</v>
      </c>
      <c r="E337" s="58">
        <f>'FB adatok rögzítése '!D338</f>
        <v>0</v>
      </c>
      <c r="F337" s="71">
        <f>IF('FB adatok rögzítése '!I338="",0,'FB adatok rögzítése '!I338)</f>
        <v>0</v>
      </c>
      <c r="G337" s="71">
        <f>IF('FB adatok rögzítése '!P338="",0,'FB adatok rögzítése '!P338)</f>
        <v>0</v>
      </c>
      <c r="H337" s="71">
        <f>IF('FB adatok rögzítése '!AI338="",0,'FB adatok rögzítése '!AI338)</f>
        <v>0</v>
      </c>
      <c r="I337" s="71">
        <f>IF('FB adatok rögzítése '!AJ338="",0,'FB adatok rögzítése '!AJ338)</f>
        <v>0</v>
      </c>
      <c r="J337" s="71">
        <f>IF('FB adatok rögzítése '!AK338="",0,'FB adatok rögzítése '!AK338)</f>
        <v>0</v>
      </c>
      <c r="K337" s="71">
        <f>'FB adatok rögzítése '!AC338+'FB adatok rögzítése '!AE338</f>
        <v>0</v>
      </c>
      <c r="L337" s="72" t="str">
        <f>IF(Facebook[[#This Row],[Reach (number)]]=0,"NA",Facebook[[#This Row],[N. of engaged people]]/Facebook[[#This Row],[Reach (number)]])</f>
        <v>NA</v>
      </c>
      <c r="M337" s="77">
        <f>IF('FB adatok rögzítése '!O338="",0,'FB adatok rögzítése '!O338)</f>
        <v>0</v>
      </c>
    </row>
    <row r="338" spans="1:13" x14ac:dyDescent="0.2">
      <c r="A338" s="56" t="s">
        <v>418</v>
      </c>
      <c r="B338" s="75">
        <f>'FB adatok rögzítése '!G339</f>
        <v>0</v>
      </c>
      <c r="C338" s="58">
        <f>'FB adatok rögzítése '!B339</f>
        <v>0</v>
      </c>
      <c r="D338" s="68">
        <f>'FB adatok rögzítése '!C339</f>
        <v>0</v>
      </c>
      <c r="E338" s="58">
        <f>'FB adatok rögzítése '!D339</f>
        <v>0</v>
      </c>
      <c r="F338" s="71">
        <f>IF('FB adatok rögzítése '!I339="",0,'FB adatok rögzítése '!I339)</f>
        <v>0</v>
      </c>
      <c r="G338" s="71">
        <f>IF('FB adatok rögzítése '!P339="",0,'FB adatok rögzítése '!P339)</f>
        <v>0</v>
      </c>
      <c r="H338" s="71">
        <f>IF('FB adatok rögzítése '!AI339="",0,'FB adatok rögzítése '!AI339)</f>
        <v>0</v>
      </c>
      <c r="I338" s="71">
        <f>IF('FB adatok rögzítése '!AJ339="",0,'FB adatok rögzítése '!AJ339)</f>
        <v>0</v>
      </c>
      <c r="J338" s="71">
        <f>IF('FB adatok rögzítése '!AK339="",0,'FB adatok rögzítése '!AK339)</f>
        <v>0</v>
      </c>
      <c r="K338" s="71">
        <f>'FB adatok rögzítése '!AC339+'FB adatok rögzítése '!AE339</f>
        <v>0</v>
      </c>
      <c r="L338" s="72" t="str">
        <f>IF(Facebook[[#This Row],[Reach (number)]]=0,"NA",Facebook[[#This Row],[N. of engaged people]]/Facebook[[#This Row],[Reach (number)]])</f>
        <v>NA</v>
      </c>
      <c r="M338" s="77">
        <f>IF('FB adatok rögzítése '!O339="",0,'FB adatok rögzítése '!O339)</f>
        <v>0</v>
      </c>
    </row>
    <row r="339" spans="1:13" x14ac:dyDescent="0.2">
      <c r="A339" s="56" t="s">
        <v>419</v>
      </c>
      <c r="B339" s="75">
        <f>'FB adatok rögzítése '!G340</f>
        <v>0</v>
      </c>
      <c r="C339" s="58">
        <f>'FB adatok rögzítése '!B340</f>
        <v>0</v>
      </c>
      <c r="D339" s="68">
        <f>'FB adatok rögzítése '!C340</f>
        <v>0</v>
      </c>
      <c r="E339" s="58">
        <f>'FB adatok rögzítése '!D340</f>
        <v>0</v>
      </c>
      <c r="F339" s="71">
        <f>IF('FB adatok rögzítése '!I340="",0,'FB adatok rögzítése '!I340)</f>
        <v>0</v>
      </c>
      <c r="G339" s="71">
        <f>IF('FB adatok rögzítése '!P340="",0,'FB adatok rögzítése '!P340)</f>
        <v>0</v>
      </c>
      <c r="H339" s="71">
        <f>IF('FB adatok rögzítése '!AI340="",0,'FB adatok rögzítése '!AI340)</f>
        <v>0</v>
      </c>
      <c r="I339" s="71">
        <f>IF('FB adatok rögzítése '!AJ340="",0,'FB adatok rögzítése '!AJ340)</f>
        <v>0</v>
      </c>
      <c r="J339" s="71">
        <f>IF('FB adatok rögzítése '!AK340="",0,'FB adatok rögzítése '!AK340)</f>
        <v>0</v>
      </c>
      <c r="K339" s="71">
        <f>'FB adatok rögzítése '!AC340+'FB adatok rögzítése '!AE340</f>
        <v>0</v>
      </c>
      <c r="L339" s="72" t="str">
        <f>IF(Facebook[[#This Row],[Reach (number)]]=0,"NA",Facebook[[#This Row],[N. of engaged people]]/Facebook[[#This Row],[Reach (number)]])</f>
        <v>NA</v>
      </c>
      <c r="M339" s="77">
        <f>IF('FB adatok rögzítése '!O340="",0,'FB adatok rögzítése '!O340)</f>
        <v>0</v>
      </c>
    </row>
    <row r="340" spans="1:13" x14ac:dyDescent="0.2">
      <c r="A340" s="56" t="s">
        <v>420</v>
      </c>
      <c r="B340" s="75">
        <f>'FB adatok rögzítése '!G341</f>
        <v>0</v>
      </c>
      <c r="C340" s="58">
        <f>'FB adatok rögzítése '!B341</f>
        <v>0</v>
      </c>
      <c r="D340" s="68">
        <f>'FB adatok rögzítése '!C341</f>
        <v>0</v>
      </c>
      <c r="E340" s="58">
        <f>'FB adatok rögzítése '!D341</f>
        <v>0</v>
      </c>
      <c r="F340" s="71">
        <f>IF('FB adatok rögzítése '!I341="",0,'FB adatok rögzítése '!I341)</f>
        <v>0</v>
      </c>
      <c r="G340" s="71">
        <f>IF('FB adatok rögzítése '!P341="",0,'FB adatok rögzítése '!P341)</f>
        <v>0</v>
      </c>
      <c r="H340" s="71">
        <f>IF('FB adatok rögzítése '!AI341="",0,'FB adatok rögzítése '!AI341)</f>
        <v>0</v>
      </c>
      <c r="I340" s="71">
        <f>IF('FB adatok rögzítése '!AJ341="",0,'FB adatok rögzítése '!AJ341)</f>
        <v>0</v>
      </c>
      <c r="J340" s="71">
        <f>IF('FB adatok rögzítése '!AK341="",0,'FB adatok rögzítése '!AK341)</f>
        <v>0</v>
      </c>
      <c r="K340" s="71">
        <f>'FB adatok rögzítése '!AC341+'FB adatok rögzítése '!AE341</f>
        <v>0</v>
      </c>
      <c r="L340" s="72" t="str">
        <f>IF(Facebook[[#This Row],[Reach (number)]]=0,"NA",Facebook[[#This Row],[N. of engaged people]]/Facebook[[#This Row],[Reach (number)]])</f>
        <v>NA</v>
      </c>
      <c r="M340" s="77">
        <f>IF('FB adatok rögzítése '!O341="",0,'FB adatok rögzítése '!O341)</f>
        <v>0</v>
      </c>
    </row>
    <row r="341" spans="1:13" x14ac:dyDescent="0.2">
      <c r="A341" s="56" t="s">
        <v>421</v>
      </c>
      <c r="B341" s="75">
        <f>'FB adatok rögzítése '!G342</f>
        <v>0</v>
      </c>
      <c r="C341" s="58">
        <f>'FB adatok rögzítése '!B342</f>
        <v>0</v>
      </c>
      <c r="D341" s="68">
        <f>'FB adatok rögzítése '!C342</f>
        <v>0</v>
      </c>
      <c r="E341" s="58">
        <f>'FB adatok rögzítése '!D342</f>
        <v>0</v>
      </c>
      <c r="F341" s="71">
        <f>IF('FB adatok rögzítése '!I342="",0,'FB adatok rögzítése '!I342)</f>
        <v>0</v>
      </c>
      <c r="G341" s="71">
        <f>IF('FB adatok rögzítése '!P342="",0,'FB adatok rögzítése '!P342)</f>
        <v>0</v>
      </c>
      <c r="H341" s="71">
        <f>IF('FB adatok rögzítése '!AI342="",0,'FB adatok rögzítése '!AI342)</f>
        <v>0</v>
      </c>
      <c r="I341" s="71">
        <f>IF('FB adatok rögzítése '!AJ342="",0,'FB adatok rögzítése '!AJ342)</f>
        <v>0</v>
      </c>
      <c r="J341" s="71">
        <f>IF('FB adatok rögzítése '!AK342="",0,'FB adatok rögzítése '!AK342)</f>
        <v>0</v>
      </c>
      <c r="K341" s="71">
        <f>'FB adatok rögzítése '!AC342+'FB adatok rögzítése '!AE342</f>
        <v>0</v>
      </c>
      <c r="L341" s="72" t="str">
        <f>IF(Facebook[[#This Row],[Reach (number)]]=0,"NA",Facebook[[#This Row],[N. of engaged people]]/Facebook[[#This Row],[Reach (number)]])</f>
        <v>NA</v>
      </c>
      <c r="M341" s="77">
        <f>IF('FB adatok rögzítése '!O342="",0,'FB adatok rögzítése '!O342)</f>
        <v>0</v>
      </c>
    </row>
    <row r="342" spans="1:13" x14ac:dyDescent="0.2">
      <c r="A342" s="56" t="s">
        <v>422</v>
      </c>
      <c r="B342" s="75">
        <f>'FB adatok rögzítése '!G343</f>
        <v>0</v>
      </c>
      <c r="C342" s="58">
        <f>'FB adatok rögzítése '!B343</f>
        <v>0</v>
      </c>
      <c r="D342" s="68">
        <f>'FB adatok rögzítése '!C343</f>
        <v>0</v>
      </c>
      <c r="E342" s="58">
        <f>'FB adatok rögzítése '!D343</f>
        <v>0</v>
      </c>
      <c r="F342" s="71">
        <f>IF('FB adatok rögzítése '!I343="",0,'FB adatok rögzítése '!I343)</f>
        <v>0</v>
      </c>
      <c r="G342" s="71">
        <f>IF('FB adatok rögzítése '!P343="",0,'FB adatok rögzítése '!P343)</f>
        <v>0</v>
      </c>
      <c r="H342" s="71">
        <f>IF('FB adatok rögzítése '!AI343="",0,'FB adatok rögzítése '!AI343)</f>
        <v>0</v>
      </c>
      <c r="I342" s="71">
        <f>IF('FB adatok rögzítése '!AJ343="",0,'FB adatok rögzítése '!AJ343)</f>
        <v>0</v>
      </c>
      <c r="J342" s="71">
        <f>IF('FB adatok rögzítése '!AK343="",0,'FB adatok rögzítése '!AK343)</f>
        <v>0</v>
      </c>
      <c r="K342" s="71">
        <f>'FB adatok rögzítése '!AC343+'FB adatok rögzítése '!AE343</f>
        <v>0</v>
      </c>
      <c r="L342" s="72" t="str">
        <f>IF(Facebook[[#This Row],[Reach (number)]]=0,"NA",Facebook[[#This Row],[N. of engaged people]]/Facebook[[#This Row],[Reach (number)]])</f>
        <v>NA</v>
      </c>
      <c r="M342" s="77">
        <f>IF('FB adatok rögzítése '!O343="",0,'FB adatok rögzítése '!O343)</f>
        <v>0</v>
      </c>
    </row>
    <row r="343" spans="1:13" x14ac:dyDescent="0.2">
      <c r="A343" s="56" t="s">
        <v>423</v>
      </c>
      <c r="B343" s="75">
        <f>'FB adatok rögzítése '!G344</f>
        <v>0</v>
      </c>
      <c r="C343" s="58">
        <f>'FB adatok rögzítése '!B344</f>
        <v>0</v>
      </c>
      <c r="D343" s="68">
        <f>'FB adatok rögzítése '!C344</f>
        <v>0</v>
      </c>
      <c r="E343" s="58">
        <f>'FB adatok rögzítése '!D344</f>
        <v>0</v>
      </c>
      <c r="F343" s="71">
        <f>IF('FB adatok rögzítése '!I344="",0,'FB adatok rögzítése '!I344)</f>
        <v>0</v>
      </c>
      <c r="G343" s="71">
        <f>IF('FB adatok rögzítése '!P344="",0,'FB adatok rögzítése '!P344)</f>
        <v>0</v>
      </c>
      <c r="H343" s="71">
        <f>IF('FB adatok rögzítése '!AI344="",0,'FB adatok rögzítése '!AI344)</f>
        <v>0</v>
      </c>
      <c r="I343" s="71">
        <f>IF('FB adatok rögzítése '!AJ344="",0,'FB adatok rögzítése '!AJ344)</f>
        <v>0</v>
      </c>
      <c r="J343" s="71">
        <f>IF('FB adatok rögzítése '!AK344="",0,'FB adatok rögzítése '!AK344)</f>
        <v>0</v>
      </c>
      <c r="K343" s="71">
        <f>'FB adatok rögzítése '!AC344+'FB adatok rögzítése '!AE344</f>
        <v>0</v>
      </c>
      <c r="L343" s="72" t="str">
        <f>IF(Facebook[[#This Row],[Reach (number)]]=0,"NA",Facebook[[#This Row],[N. of engaged people]]/Facebook[[#This Row],[Reach (number)]])</f>
        <v>NA</v>
      </c>
      <c r="M343" s="77">
        <f>IF('FB adatok rögzítése '!O344="",0,'FB adatok rögzítése '!O344)</f>
        <v>0</v>
      </c>
    </row>
    <row r="344" spans="1:13" x14ac:dyDescent="0.2">
      <c r="A344" s="56" t="s">
        <v>424</v>
      </c>
      <c r="B344" s="75">
        <f>'FB adatok rögzítése '!G345</f>
        <v>0</v>
      </c>
      <c r="C344" s="58">
        <f>'FB adatok rögzítése '!B345</f>
        <v>0</v>
      </c>
      <c r="D344" s="68">
        <f>'FB adatok rögzítése '!C345</f>
        <v>0</v>
      </c>
      <c r="E344" s="58">
        <f>'FB adatok rögzítése '!D345</f>
        <v>0</v>
      </c>
      <c r="F344" s="71">
        <f>IF('FB adatok rögzítése '!I345="",0,'FB adatok rögzítése '!I345)</f>
        <v>0</v>
      </c>
      <c r="G344" s="71">
        <f>IF('FB adatok rögzítése '!P345="",0,'FB adatok rögzítése '!P345)</f>
        <v>0</v>
      </c>
      <c r="H344" s="71">
        <f>IF('FB adatok rögzítése '!AI345="",0,'FB adatok rögzítése '!AI345)</f>
        <v>0</v>
      </c>
      <c r="I344" s="71">
        <f>IF('FB adatok rögzítése '!AJ345="",0,'FB adatok rögzítése '!AJ345)</f>
        <v>0</v>
      </c>
      <c r="J344" s="71">
        <f>IF('FB adatok rögzítése '!AK345="",0,'FB adatok rögzítése '!AK345)</f>
        <v>0</v>
      </c>
      <c r="K344" s="71">
        <f>'FB adatok rögzítése '!AC345+'FB adatok rögzítése '!AE345</f>
        <v>0</v>
      </c>
      <c r="L344" s="72" t="str">
        <f>IF(Facebook[[#This Row],[Reach (number)]]=0,"NA",Facebook[[#This Row],[N. of engaged people]]/Facebook[[#This Row],[Reach (number)]])</f>
        <v>NA</v>
      </c>
      <c r="M344" s="77">
        <f>IF('FB adatok rögzítése '!O345="",0,'FB adatok rögzítése '!O345)</f>
        <v>0</v>
      </c>
    </row>
    <row r="345" spans="1:13" x14ac:dyDescent="0.2">
      <c r="A345" s="56" t="s">
        <v>425</v>
      </c>
      <c r="B345" s="75">
        <f>'FB adatok rögzítése '!G346</f>
        <v>0</v>
      </c>
      <c r="C345" s="58">
        <f>'FB adatok rögzítése '!B346</f>
        <v>0</v>
      </c>
      <c r="D345" s="68">
        <f>'FB adatok rögzítése '!C346</f>
        <v>0</v>
      </c>
      <c r="E345" s="58">
        <f>'FB adatok rögzítése '!D346</f>
        <v>0</v>
      </c>
      <c r="F345" s="71">
        <f>IF('FB adatok rögzítése '!I346="",0,'FB adatok rögzítése '!I346)</f>
        <v>0</v>
      </c>
      <c r="G345" s="71">
        <f>IF('FB adatok rögzítése '!P346="",0,'FB adatok rögzítése '!P346)</f>
        <v>0</v>
      </c>
      <c r="H345" s="71">
        <f>IF('FB adatok rögzítése '!AI346="",0,'FB adatok rögzítése '!AI346)</f>
        <v>0</v>
      </c>
      <c r="I345" s="71">
        <f>IF('FB adatok rögzítése '!AJ346="",0,'FB adatok rögzítése '!AJ346)</f>
        <v>0</v>
      </c>
      <c r="J345" s="71">
        <f>IF('FB adatok rögzítése '!AK346="",0,'FB adatok rögzítése '!AK346)</f>
        <v>0</v>
      </c>
      <c r="K345" s="71">
        <f>'FB adatok rögzítése '!AC346+'FB adatok rögzítése '!AE346</f>
        <v>0</v>
      </c>
      <c r="L345" s="72" t="str">
        <f>IF(Facebook[[#This Row],[Reach (number)]]=0,"NA",Facebook[[#This Row],[N. of engaged people]]/Facebook[[#This Row],[Reach (number)]])</f>
        <v>NA</v>
      </c>
      <c r="M345" s="77">
        <f>IF('FB adatok rögzítése '!O346="",0,'FB adatok rögzítése '!O346)</f>
        <v>0</v>
      </c>
    </row>
    <row r="346" spans="1:13" x14ac:dyDescent="0.2">
      <c r="A346" s="56" t="s">
        <v>426</v>
      </c>
      <c r="B346" s="75">
        <f>'FB adatok rögzítése '!G347</f>
        <v>0</v>
      </c>
      <c r="C346" s="58">
        <f>'FB adatok rögzítése '!B347</f>
        <v>0</v>
      </c>
      <c r="D346" s="68">
        <f>'FB adatok rögzítése '!C347</f>
        <v>0</v>
      </c>
      <c r="E346" s="58">
        <f>'FB adatok rögzítése '!D347</f>
        <v>0</v>
      </c>
      <c r="F346" s="71">
        <f>IF('FB adatok rögzítése '!I347="",0,'FB adatok rögzítése '!I347)</f>
        <v>0</v>
      </c>
      <c r="G346" s="71">
        <f>IF('FB adatok rögzítése '!P347="",0,'FB adatok rögzítése '!P347)</f>
        <v>0</v>
      </c>
      <c r="H346" s="71">
        <f>IF('FB adatok rögzítése '!AI347="",0,'FB adatok rögzítése '!AI347)</f>
        <v>0</v>
      </c>
      <c r="I346" s="71">
        <f>IF('FB adatok rögzítése '!AJ347="",0,'FB adatok rögzítése '!AJ347)</f>
        <v>0</v>
      </c>
      <c r="J346" s="71">
        <f>IF('FB adatok rögzítése '!AK347="",0,'FB adatok rögzítése '!AK347)</f>
        <v>0</v>
      </c>
      <c r="K346" s="71">
        <f>'FB adatok rögzítése '!AC347+'FB adatok rögzítése '!AE347</f>
        <v>0</v>
      </c>
      <c r="L346" s="72" t="str">
        <f>IF(Facebook[[#This Row],[Reach (number)]]=0,"NA",Facebook[[#This Row],[N. of engaged people]]/Facebook[[#This Row],[Reach (number)]])</f>
        <v>NA</v>
      </c>
      <c r="M346" s="77">
        <f>IF('FB adatok rögzítése '!O347="",0,'FB adatok rögzítése '!O347)</f>
        <v>0</v>
      </c>
    </row>
    <row r="347" spans="1:13" x14ac:dyDescent="0.2">
      <c r="A347" s="56" t="s">
        <v>427</v>
      </c>
      <c r="B347" s="75">
        <f>'FB adatok rögzítése '!G348</f>
        <v>0</v>
      </c>
      <c r="C347" s="58">
        <f>'FB adatok rögzítése '!B348</f>
        <v>0</v>
      </c>
      <c r="D347" s="68">
        <f>'FB adatok rögzítése '!C348</f>
        <v>0</v>
      </c>
      <c r="E347" s="58">
        <f>'FB adatok rögzítése '!D348</f>
        <v>0</v>
      </c>
      <c r="F347" s="71">
        <f>IF('FB adatok rögzítése '!I348="",0,'FB adatok rögzítése '!I348)</f>
        <v>0</v>
      </c>
      <c r="G347" s="71">
        <f>IF('FB adatok rögzítése '!P348="",0,'FB adatok rögzítése '!P348)</f>
        <v>0</v>
      </c>
      <c r="H347" s="71">
        <f>IF('FB adatok rögzítése '!AI348="",0,'FB adatok rögzítése '!AI348)</f>
        <v>0</v>
      </c>
      <c r="I347" s="71">
        <f>IF('FB adatok rögzítése '!AJ348="",0,'FB adatok rögzítése '!AJ348)</f>
        <v>0</v>
      </c>
      <c r="J347" s="71">
        <f>IF('FB adatok rögzítése '!AK348="",0,'FB adatok rögzítése '!AK348)</f>
        <v>0</v>
      </c>
      <c r="K347" s="71">
        <f>'FB adatok rögzítése '!AC348+'FB adatok rögzítése '!AE348</f>
        <v>0</v>
      </c>
      <c r="L347" s="72" t="str">
        <f>IF(Facebook[[#This Row],[Reach (number)]]=0,"NA",Facebook[[#This Row],[N. of engaged people]]/Facebook[[#This Row],[Reach (number)]])</f>
        <v>NA</v>
      </c>
      <c r="M347" s="77">
        <f>IF('FB adatok rögzítése '!O348="",0,'FB adatok rögzítése '!O348)</f>
        <v>0</v>
      </c>
    </row>
    <row r="348" spans="1:13" x14ac:dyDescent="0.2">
      <c r="A348" s="56" t="s">
        <v>428</v>
      </c>
      <c r="B348" s="75">
        <f>'FB adatok rögzítése '!G349</f>
        <v>0</v>
      </c>
      <c r="C348" s="58">
        <f>'FB adatok rögzítése '!B349</f>
        <v>0</v>
      </c>
      <c r="D348" s="68">
        <f>'FB adatok rögzítése '!C349</f>
        <v>0</v>
      </c>
      <c r="E348" s="58">
        <f>'FB adatok rögzítése '!D349</f>
        <v>0</v>
      </c>
      <c r="F348" s="71">
        <f>IF('FB adatok rögzítése '!I349="",0,'FB adatok rögzítése '!I349)</f>
        <v>0</v>
      </c>
      <c r="G348" s="71">
        <f>IF('FB adatok rögzítése '!P349="",0,'FB adatok rögzítése '!P349)</f>
        <v>0</v>
      </c>
      <c r="H348" s="71">
        <f>IF('FB adatok rögzítése '!AI349="",0,'FB adatok rögzítése '!AI349)</f>
        <v>0</v>
      </c>
      <c r="I348" s="71">
        <f>IF('FB adatok rögzítése '!AJ349="",0,'FB adatok rögzítése '!AJ349)</f>
        <v>0</v>
      </c>
      <c r="J348" s="71">
        <f>IF('FB adatok rögzítése '!AK349="",0,'FB adatok rögzítése '!AK349)</f>
        <v>0</v>
      </c>
      <c r="K348" s="71">
        <f>'FB adatok rögzítése '!AC349+'FB adatok rögzítése '!AE349</f>
        <v>0</v>
      </c>
      <c r="L348" s="72" t="str">
        <f>IF(Facebook[[#This Row],[Reach (number)]]=0,"NA",Facebook[[#This Row],[N. of engaged people]]/Facebook[[#This Row],[Reach (number)]])</f>
        <v>NA</v>
      </c>
      <c r="M348" s="77">
        <f>IF('FB adatok rögzítése '!O349="",0,'FB adatok rögzítése '!O349)</f>
        <v>0</v>
      </c>
    </row>
    <row r="349" spans="1:13" x14ac:dyDescent="0.2">
      <c r="A349" s="56" t="s">
        <v>429</v>
      </c>
      <c r="B349" s="75">
        <f>'FB adatok rögzítése '!G350</f>
        <v>0</v>
      </c>
      <c r="C349" s="58">
        <f>'FB adatok rögzítése '!B350</f>
        <v>0</v>
      </c>
      <c r="D349" s="68">
        <f>'FB adatok rögzítése '!C350</f>
        <v>0</v>
      </c>
      <c r="E349" s="58">
        <f>'FB adatok rögzítése '!D350</f>
        <v>0</v>
      </c>
      <c r="F349" s="71">
        <f>IF('FB adatok rögzítése '!I350="",0,'FB adatok rögzítése '!I350)</f>
        <v>0</v>
      </c>
      <c r="G349" s="71">
        <f>IF('FB adatok rögzítése '!P350="",0,'FB adatok rögzítése '!P350)</f>
        <v>0</v>
      </c>
      <c r="H349" s="71">
        <f>IF('FB adatok rögzítése '!AI350="",0,'FB adatok rögzítése '!AI350)</f>
        <v>0</v>
      </c>
      <c r="I349" s="71">
        <f>IF('FB adatok rögzítése '!AJ350="",0,'FB adatok rögzítése '!AJ350)</f>
        <v>0</v>
      </c>
      <c r="J349" s="71">
        <f>IF('FB adatok rögzítése '!AK350="",0,'FB adatok rögzítése '!AK350)</f>
        <v>0</v>
      </c>
      <c r="K349" s="71">
        <f>'FB adatok rögzítése '!AC350+'FB adatok rögzítése '!AE350</f>
        <v>0</v>
      </c>
      <c r="L349" s="72" t="str">
        <f>IF(Facebook[[#This Row],[Reach (number)]]=0,"NA",Facebook[[#This Row],[N. of engaged people]]/Facebook[[#This Row],[Reach (number)]])</f>
        <v>NA</v>
      </c>
      <c r="M349" s="77">
        <f>IF('FB adatok rögzítése '!O350="",0,'FB adatok rögzítése '!O350)</f>
        <v>0</v>
      </c>
    </row>
    <row r="350" spans="1:13" x14ac:dyDescent="0.2">
      <c r="A350" s="56" t="s">
        <v>430</v>
      </c>
      <c r="B350" s="75">
        <f>'FB adatok rögzítése '!G351</f>
        <v>0</v>
      </c>
      <c r="C350" s="58">
        <f>'FB adatok rögzítése '!B351</f>
        <v>0</v>
      </c>
      <c r="D350" s="68">
        <f>'FB adatok rögzítése '!C351</f>
        <v>0</v>
      </c>
      <c r="E350" s="58">
        <f>'FB adatok rögzítése '!D351</f>
        <v>0</v>
      </c>
      <c r="F350" s="71">
        <f>IF('FB adatok rögzítése '!I351="",0,'FB adatok rögzítése '!I351)</f>
        <v>0</v>
      </c>
      <c r="G350" s="71">
        <f>IF('FB adatok rögzítése '!P351="",0,'FB adatok rögzítése '!P351)</f>
        <v>0</v>
      </c>
      <c r="H350" s="71">
        <f>IF('FB adatok rögzítése '!AI351="",0,'FB adatok rögzítése '!AI351)</f>
        <v>0</v>
      </c>
      <c r="I350" s="71">
        <f>IF('FB adatok rögzítése '!AJ351="",0,'FB adatok rögzítése '!AJ351)</f>
        <v>0</v>
      </c>
      <c r="J350" s="71">
        <f>IF('FB adatok rögzítése '!AK351="",0,'FB adatok rögzítése '!AK351)</f>
        <v>0</v>
      </c>
      <c r="K350" s="71">
        <f>'FB adatok rögzítése '!AC351+'FB adatok rögzítése '!AE351</f>
        <v>0</v>
      </c>
      <c r="L350" s="72" t="str">
        <f>IF(Facebook[[#This Row],[Reach (number)]]=0,"NA",Facebook[[#This Row],[N. of engaged people]]/Facebook[[#This Row],[Reach (number)]])</f>
        <v>NA</v>
      </c>
      <c r="M350" s="77">
        <f>IF('FB adatok rögzítése '!O351="",0,'FB adatok rögzítése '!O351)</f>
        <v>0</v>
      </c>
    </row>
    <row r="351" spans="1:13" x14ac:dyDescent="0.2">
      <c r="A351" s="56" t="s">
        <v>431</v>
      </c>
      <c r="B351" s="75">
        <f>'FB adatok rögzítése '!G352</f>
        <v>0</v>
      </c>
      <c r="C351" s="58">
        <f>'FB adatok rögzítése '!B352</f>
        <v>0</v>
      </c>
      <c r="D351" s="68">
        <f>'FB adatok rögzítése '!C352</f>
        <v>0</v>
      </c>
      <c r="E351" s="58">
        <f>'FB adatok rögzítése '!D352</f>
        <v>0</v>
      </c>
      <c r="F351" s="71">
        <f>IF('FB adatok rögzítése '!I352="",0,'FB adatok rögzítése '!I352)</f>
        <v>0</v>
      </c>
      <c r="G351" s="71">
        <f>IF('FB adatok rögzítése '!P352="",0,'FB adatok rögzítése '!P352)</f>
        <v>0</v>
      </c>
      <c r="H351" s="71">
        <f>IF('FB adatok rögzítése '!AI352="",0,'FB adatok rögzítése '!AI352)</f>
        <v>0</v>
      </c>
      <c r="I351" s="71">
        <f>IF('FB adatok rögzítése '!AJ352="",0,'FB adatok rögzítése '!AJ352)</f>
        <v>0</v>
      </c>
      <c r="J351" s="71">
        <f>IF('FB adatok rögzítése '!AK352="",0,'FB adatok rögzítése '!AK352)</f>
        <v>0</v>
      </c>
      <c r="K351" s="71">
        <f>'FB adatok rögzítése '!AC352+'FB adatok rögzítése '!AE352</f>
        <v>0</v>
      </c>
      <c r="L351" s="72" t="str">
        <f>IF(Facebook[[#This Row],[Reach (number)]]=0,"NA",Facebook[[#This Row],[N. of engaged people]]/Facebook[[#This Row],[Reach (number)]])</f>
        <v>NA</v>
      </c>
      <c r="M351" s="77">
        <f>IF('FB adatok rögzítése '!O352="",0,'FB adatok rögzítése '!O352)</f>
        <v>0</v>
      </c>
    </row>
    <row r="352" spans="1:13" x14ac:dyDescent="0.2">
      <c r="A352" s="56" t="s">
        <v>432</v>
      </c>
      <c r="B352" s="75">
        <f>'FB adatok rögzítése '!G353</f>
        <v>0</v>
      </c>
      <c r="C352" s="58">
        <f>'FB adatok rögzítése '!B353</f>
        <v>0</v>
      </c>
      <c r="D352" s="68">
        <f>'FB adatok rögzítése '!C353</f>
        <v>0</v>
      </c>
      <c r="E352" s="58">
        <f>'FB adatok rögzítése '!D353</f>
        <v>0</v>
      </c>
      <c r="F352" s="71">
        <f>IF('FB adatok rögzítése '!I353="",0,'FB adatok rögzítése '!I353)</f>
        <v>0</v>
      </c>
      <c r="G352" s="71">
        <f>IF('FB adatok rögzítése '!P353="",0,'FB adatok rögzítése '!P353)</f>
        <v>0</v>
      </c>
      <c r="H352" s="71">
        <f>IF('FB adatok rögzítése '!AI353="",0,'FB adatok rögzítése '!AI353)</f>
        <v>0</v>
      </c>
      <c r="I352" s="71">
        <f>IF('FB adatok rögzítése '!AJ353="",0,'FB adatok rögzítése '!AJ353)</f>
        <v>0</v>
      </c>
      <c r="J352" s="71">
        <f>IF('FB adatok rögzítése '!AK353="",0,'FB adatok rögzítése '!AK353)</f>
        <v>0</v>
      </c>
      <c r="K352" s="71">
        <f>'FB adatok rögzítése '!AC353+'FB adatok rögzítése '!AE353</f>
        <v>0</v>
      </c>
      <c r="L352" s="72" t="str">
        <f>IF(Facebook[[#This Row],[Reach (number)]]=0,"NA",Facebook[[#This Row],[N. of engaged people]]/Facebook[[#This Row],[Reach (number)]])</f>
        <v>NA</v>
      </c>
      <c r="M352" s="77">
        <f>IF('FB adatok rögzítése '!O353="",0,'FB adatok rögzítése '!O353)</f>
        <v>0</v>
      </c>
    </row>
    <row r="353" spans="1:13" x14ac:dyDescent="0.2">
      <c r="A353" s="56" t="s">
        <v>433</v>
      </c>
      <c r="B353" s="75">
        <f>'FB adatok rögzítése '!G354</f>
        <v>0</v>
      </c>
      <c r="C353" s="58">
        <f>'FB adatok rögzítése '!B354</f>
        <v>0</v>
      </c>
      <c r="D353" s="68">
        <f>'FB adatok rögzítése '!C354</f>
        <v>0</v>
      </c>
      <c r="E353" s="58">
        <f>'FB adatok rögzítése '!D354</f>
        <v>0</v>
      </c>
      <c r="F353" s="71">
        <f>IF('FB adatok rögzítése '!I354="",0,'FB adatok rögzítése '!I354)</f>
        <v>0</v>
      </c>
      <c r="G353" s="71">
        <f>IF('FB adatok rögzítése '!P354="",0,'FB adatok rögzítése '!P354)</f>
        <v>0</v>
      </c>
      <c r="H353" s="71">
        <f>IF('FB adatok rögzítése '!AI354="",0,'FB adatok rögzítése '!AI354)</f>
        <v>0</v>
      </c>
      <c r="I353" s="71">
        <f>IF('FB adatok rögzítése '!AJ354="",0,'FB adatok rögzítése '!AJ354)</f>
        <v>0</v>
      </c>
      <c r="J353" s="71">
        <f>IF('FB adatok rögzítése '!AK354="",0,'FB adatok rögzítése '!AK354)</f>
        <v>0</v>
      </c>
      <c r="K353" s="71">
        <f>'FB adatok rögzítése '!AC354+'FB adatok rögzítése '!AE354</f>
        <v>0</v>
      </c>
      <c r="L353" s="72" t="str">
        <f>IF(Facebook[[#This Row],[Reach (number)]]=0,"NA",Facebook[[#This Row],[N. of engaged people]]/Facebook[[#This Row],[Reach (number)]])</f>
        <v>NA</v>
      </c>
      <c r="M353" s="77">
        <f>IF('FB adatok rögzítése '!O354="",0,'FB adatok rögzítése '!O354)</f>
        <v>0</v>
      </c>
    </row>
    <row r="354" spans="1:13" x14ac:dyDescent="0.2">
      <c r="A354" s="56" t="s">
        <v>434</v>
      </c>
      <c r="B354" s="75">
        <f>'FB adatok rögzítése '!G355</f>
        <v>0</v>
      </c>
      <c r="C354" s="58">
        <f>'FB adatok rögzítése '!B355</f>
        <v>0</v>
      </c>
      <c r="D354" s="68">
        <f>'FB adatok rögzítése '!C355</f>
        <v>0</v>
      </c>
      <c r="E354" s="58">
        <f>'FB adatok rögzítése '!D355</f>
        <v>0</v>
      </c>
      <c r="F354" s="71">
        <f>IF('FB adatok rögzítése '!I355="",0,'FB adatok rögzítése '!I355)</f>
        <v>0</v>
      </c>
      <c r="G354" s="71">
        <f>IF('FB adatok rögzítése '!P355="",0,'FB adatok rögzítése '!P355)</f>
        <v>0</v>
      </c>
      <c r="H354" s="71">
        <f>IF('FB adatok rögzítése '!AI355="",0,'FB adatok rögzítése '!AI355)</f>
        <v>0</v>
      </c>
      <c r="I354" s="71">
        <f>IF('FB adatok rögzítése '!AJ355="",0,'FB adatok rögzítése '!AJ355)</f>
        <v>0</v>
      </c>
      <c r="J354" s="71">
        <f>IF('FB adatok rögzítése '!AK355="",0,'FB adatok rögzítése '!AK355)</f>
        <v>0</v>
      </c>
      <c r="K354" s="71">
        <f>'FB adatok rögzítése '!AC355+'FB adatok rögzítése '!AE355</f>
        <v>0</v>
      </c>
      <c r="L354" s="72" t="str">
        <f>IF(Facebook[[#This Row],[Reach (number)]]=0,"NA",Facebook[[#This Row],[N. of engaged people]]/Facebook[[#This Row],[Reach (number)]])</f>
        <v>NA</v>
      </c>
      <c r="M354" s="77">
        <f>IF('FB adatok rögzítése '!O355="",0,'FB adatok rögzítése '!O355)</f>
        <v>0</v>
      </c>
    </row>
    <row r="355" spans="1:13" x14ac:dyDescent="0.2">
      <c r="A355" s="56" t="s">
        <v>435</v>
      </c>
      <c r="B355" s="75">
        <f>'FB adatok rögzítése '!G356</f>
        <v>0</v>
      </c>
      <c r="C355" s="58">
        <f>'FB adatok rögzítése '!B356</f>
        <v>0</v>
      </c>
      <c r="D355" s="68">
        <f>'FB adatok rögzítése '!C356</f>
        <v>0</v>
      </c>
      <c r="E355" s="58">
        <f>'FB adatok rögzítése '!D356</f>
        <v>0</v>
      </c>
      <c r="F355" s="71">
        <f>IF('FB adatok rögzítése '!I356="",0,'FB adatok rögzítése '!I356)</f>
        <v>0</v>
      </c>
      <c r="G355" s="71">
        <f>IF('FB adatok rögzítése '!P356="",0,'FB adatok rögzítése '!P356)</f>
        <v>0</v>
      </c>
      <c r="H355" s="71">
        <f>IF('FB adatok rögzítése '!AI356="",0,'FB adatok rögzítése '!AI356)</f>
        <v>0</v>
      </c>
      <c r="I355" s="71">
        <f>IF('FB adatok rögzítése '!AJ356="",0,'FB adatok rögzítése '!AJ356)</f>
        <v>0</v>
      </c>
      <c r="J355" s="71">
        <f>IF('FB adatok rögzítése '!AK356="",0,'FB adatok rögzítése '!AK356)</f>
        <v>0</v>
      </c>
      <c r="K355" s="71">
        <f>'FB adatok rögzítése '!AC356+'FB adatok rögzítése '!AE356</f>
        <v>0</v>
      </c>
      <c r="L355" s="72" t="str">
        <f>IF(Facebook[[#This Row],[Reach (number)]]=0,"NA",Facebook[[#This Row],[N. of engaged people]]/Facebook[[#This Row],[Reach (number)]])</f>
        <v>NA</v>
      </c>
      <c r="M355" s="77">
        <f>IF('FB adatok rögzítése '!O356="",0,'FB adatok rögzítése '!O356)</f>
        <v>0</v>
      </c>
    </row>
    <row r="356" spans="1:13" x14ac:dyDescent="0.2">
      <c r="A356" s="56" t="s">
        <v>436</v>
      </c>
      <c r="B356" s="75">
        <f>'FB adatok rögzítése '!G357</f>
        <v>0</v>
      </c>
      <c r="C356" s="58">
        <f>'FB adatok rögzítése '!B357</f>
        <v>0</v>
      </c>
      <c r="D356" s="68">
        <f>'FB adatok rögzítése '!C357</f>
        <v>0</v>
      </c>
      <c r="E356" s="58">
        <f>'FB adatok rögzítése '!D357</f>
        <v>0</v>
      </c>
      <c r="F356" s="71">
        <f>IF('FB adatok rögzítése '!I357="",0,'FB adatok rögzítése '!I357)</f>
        <v>0</v>
      </c>
      <c r="G356" s="71">
        <f>IF('FB adatok rögzítése '!P357="",0,'FB adatok rögzítése '!P357)</f>
        <v>0</v>
      </c>
      <c r="H356" s="71">
        <f>IF('FB adatok rögzítése '!AI357="",0,'FB adatok rögzítése '!AI357)</f>
        <v>0</v>
      </c>
      <c r="I356" s="71">
        <f>IF('FB adatok rögzítése '!AJ357="",0,'FB adatok rögzítése '!AJ357)</f>
        <v>0</v>
      </c>
      <c r="J356" s="71">
        <f>IF('FB adatok rögzítése '!AK357="",0,'FB adatok rögzítése '!AK357)</f>
        <v>0</v>
      </c>
      <c r="K356" s="71">
        <f>'FB adatok rögzítése '!AC357+'FB adatok rögzítése '!AE357</f>
        <v>0</v>
      </c>
      <c r="L356" s="72" t="str">
        <f>IF(Facebook[[#This Row],[Reach (number)]]=0,"NA",Facebook[[#This Row],[N. of engaged people]]/Facebook[[#This Row],[Reach (number)]])</f>
        <v>NA</v>
      </c>
      <c r="M356" s="77">
        <f>IF('FB adatok rögzítése '!O357="",0,'FB adatok rögzítése '!O357)</f>
        <v>0</v>
      </c>
    </row>
    <row r="357" spans="1:13" x14ac:dyDescent="0.2">
      <c r="A357" s="56" t="s">
        <v>437</v>
      </c>
      <c r="B357" s="75">
        <f>'FB adatok rögzítése '!G358</f>
        <v>0</v>
      </c>
      <c r="C357" s="58">
        <f>'FB adatok rögzítése '!B358</f>
        <v>0</v>
      </c>
      <c r="D357" s="68">
        <f>'FB adatok rögzítése '!C358</f>
        <v>0</v>
      </c>
      <c r="E357" s="58">
        <f>'FB adatok rögzítése '!D358</f>
        <v>0</v>
      </c>
      <c r="F357" s="71">
        <f>IF('FB adatok rögzítése '!I358="",0,'FB adatok rögzítése '!I358)</f>
        <v>0</v>
      </c>
      <c r="G357" s="71">
        <f>IF('FB adatok rögzítése '!P358="",0,'FB adatok rögzítése '!P358)</f>
        <v>0</v>
      </c>
      <c r="H357" s="71">
        <f>IF('FB adatok rögzítése '!AI358="",0,'FB adatok rögzítése '!AI358)</f>
        <v>0</v>
      </c>
      <c r="I357" s="71">
        <f>IF('FB adatok rögzítése '!AJ358="",0,'FB adatok rögzítése '!AJ358)</f>
        <v>0</v>
      </c>
      <c r="J357" s="71">
        <f>IF('FB adatok rögzítése '!AK358="",0,'FB adatok rögzítése '!AK358)</f>
        <v>0</v>
      </c>
      <c r="K357" s="71">
        <f>'FB adatok rögzítése '!AC358+'FB adatok rögzítése '!AE358</f>
        <v>0</v>
      </c>
      <c r="L357" s="72" t="str">
        <f>IF(Facebook[[#This Row],[Reach (number)]]=0,"NA",Facebook[[#This Row],[N. of engaged people]]/Facebook[[#This Row],[Reach (number)]])</f>
        <v>NA</v>
      </c>
      <c r="M357" s="77">
        <f>IF('FB adatok rögzítése '!O358="",0,'FB adatok rögzítése '!O358)</f>
        <v>0</v>
      </c>
    </row>
    <row r="358" spans="1:13" x14ac:dyDescent="0.2">
      <c r="A358" s="56" t="s">
        <v>438</v>
      </c>
      <c r="B358" s="75">
        <f>'FB adatok rögzítése '!G359</f>
        <v>0</v>
      </c>
      <c r="C358" s="58">
        <f>'FB adatok rögzítése '!B359</f>
        <v>0</v>
      </c>
      <c r="D358" s="68">
        <f>'FB adatok rögzítése '!C359</f>
        <v>0</v>
      </c>
      <c r="E358" s="58">
        <f>'FB adatok rögzítése '!D359</f>
        <v>0</v>
      </c>
      <c r="F358" s="71">
        <f>IF('FB adatok rögzítése '!I359="",0,'FB adatok rögzítése '!I359)</f>
        <v>0</v>
      </c>
      <c r="G358" s="71">
        <f>IF('FB adatok rögzítése '!P359="",0,'FB adatok rögzítése '!P359)</f>
        <v>0</v>
      </c>
      <c r="H358" s="71">
        <f>IF('FB adatok rögzítése '!AI359="",0,'FB adatok rögzítése '!AI359)</f>
        <v>0</v>
      </c>
      <c r="I358" s="71">
        <f>IF('FB adatok rögzítése '!AJ359="",0,'FB adatok rögzítése '!AJ359)</f>
        <v>0</v>
      </c>
      <c r="J358" s="71">
        <f>IF('FB adatok rögzítése '!AK359="",0,'FB adatok rögzítése '!AK359)</f>
        <v>0</v>
      </c>
      <c r="K358" s="71">
        <f>'FB adatok rögzítése '!AC359+'FB adatok rögzítése '!AE359</f>
        <v>0</v>
      </c>
      <c r="L358" s="72" t="str">
        <f>IF(Facebook[[#This Row],[Reach (number)]]=0,"NA",Facebook[[#This Row],[N. of engaged people]]/Facebook[[#This Row],[Reach (number)]])</f>
        <v>NA</v>
      </c>
      <c r="M358" s="77">
        <f>IF('FB adatok rögzítése '!O359="",0,'FB adatok rögzítése '!O359)</f>
        <v>0</v>
      </c>
    </row>
    <row r="359" spans="1:13" x14ac:dyDescent="0.2">
      <c r="A359" s="56" t="s">
        <v>439</v>
      </c>
      <c r="B359" s="75">
        <f>'FB adatok rögzítése '!G360</f>
        <v>0</v>
      </c>
      <c r="C359" s="58">
        <f>'FB adatok rögzítése '!B360</f>
        <v>0</v>
      </c>
      <c r="D359" s="68">
        <f>'FB adatok rögzítése '!C360</f>
        <v>0</v>
      </c>
      <c r="E359" s="58">
        <f>'FB adatok rögzítése '!D360</f>
        <v>0</v>
      </c>
      <c r="F359" s="71">
        <f>IF('FB adatok rögzítése '!I360="",0,'FB adatok rögzítése '!I360)</f>
        <v>0</v>
      </c>
      <c r="G359" s="71">
        <f>IF('FB adatok rögzítése '!P360="",0,'FB adatok rögzítése '!P360)</f>
        <v>0</v>
      </c>
      <c r="H359" s="71">
        <f>IF('FB adatok rögzítése '!AI360="",0,'FB adatok rögzítése '!AI360)</f>
        <v>0</v>
      </c>
      <c r="I359" s="71">
        <f>IF('FB adatok rögzítése '!AJ360="",0,'FB adatok rögzítése '!AJ360)</f>
        <v>0</v>
      </c>
      <c r="J359" s="71">
        <f>IF('FB adatok rögzítése '!AK360="",0,'FB adatok rögzítése '!AK360)</f>
        <v>0</v>
      </c>
      <c r="K359" s="71">
        <f>'FB adatok rögzítése '!AC360+'FB adatok rögzítése '!AE360</f>
        <v>0</v>
      </c>
      <c r="L359" s="72" t="str">
        <f>IF(Facebook[[#This Row],[Reach (number)]]=0,"NA",Facebook[[#This Row],[N. of engaged people]]/Facebook[[#This Row],[Reach (number)]])</f>
        <v>NA</v>
      </c>
      <c r="M359" s="77">
        <f>IF('FB adatok rögzítése '!O360="",0,'FB adatok rögzítése '!O360)</f>
        <v>0</v>
      </c>
    </row>
    <row r="360" spans="1:13" x14ac:dyDescent="0.2">
      <c r="A360" s="56" t="s">
        <v>440</v>
      </c>
      <c r="B360" s="75">
        <f>'FB adatok rögzítése '!G361</f>
        <v>0</v>
      </c>
      <c r="C360" s="58">
        <f>'FB adatok rögzítése '!B361</f>
        <v>0</v>
      </c>
      <c r="D360" s="68">
        <f>'FB adatok rögzítése '!C361</f>
        <v>0</v>
      </c>
      <c r="E360" s="58">
        <f>'FB adatok rögzítése '!D361</f>
        <v>0</v>
      </c>
      <c r="F360" s="71">
        <f>IF('FB adatok rögzítése '!I361="",0,'FB adatok rögzítése '!I361)</f>
        <v>0</v>
      </c>
      <c r="G360" s="71">
        <f>IF('FB adatok rögzítése '!P361="",0,'FB adatok rögzítése '!P361)</f>
        <v>0</v>
      </c>
      <c r="H360" s="71">
        <f>IF('FB adatok rögzítése '!AI361="",0,'FB adatok rögzítése '!AI361)</f>
        <v>0</v>
      </c>
      <c r="I360" s="71">
        <f>IF('FB adatok rögzítése '!AJ361="",0,'FB adatok rögzítése '!AJ361)</f>
        <v>0</v>
      </c>
      <c r="J360" s="71">
        <f>IF('FB adatok rögzítése '!AK361="",0,'FB adatok rögzítése '!AK361)</f>
        <v>0</v>
      </c>
      <c r="K360" s="71">
        <f>'FB adatok rögzítése '!AC361+'FB adatok rögzítése '!AE361</f>
        <v>0</v>
      </c>
      <c r="L360" s="72" t="str">
        <f>IF(Facebook[[#This Row],[Reach (number)]]=0,"NA",Facebook[[#This Row],[N. of engaged people]]/Facebook[[#This Row],[Reach (number)]])</f>
        <v>NA</v>
      </c>
      <c r="M360" s="77">
        <f>IF('FB adatok rögzítése '!O361="",0,'FB adatok rögzítése '!O361)</f>
        <v>0</v>
      </c>
    </row>
    <row r="361" spans="1:13" x14ac:dyDescent="0.2">
      <c r="A361" s="56" t="s">
        <v>441</v>
      </c>
      <c r="B361" s="75">
        <f>'FB adatok rögzítése '!G362</f>
        <v>0</v>
      </c>
      <c r="C361" s="58">
        <f>'FB adatok rögzítése '!B362</f>
        <v>0</v>
      </c>
      <c r="D361" s="68">
        <f>'FB adatok rögzítése '!C362</f>
        <v>0</v>
      </c>
      <c r="E361" s="58">
        <f>'FB adatok rögzítése '!D362</f>
        <v>0</v>
      </c>
      <c r="F361" s="71">
        <f>IF('FB adatok rögzítése '!I362="",0,'FB adatok rögzítése '!I362)</f>
        <v>0</v>
      </c>
      <c r="G361" s="71">
        <f>IF('FB adatok rögzítése '!P362="",0,'FB adatok rögzítése '!P362)</f>
        <v>0</v>
      </c>
      <c r="H361" s="71">
        <f>IF('FB adatok rögzítése '!AI362="",0,'FB adatok rögzítése '!AI362)</f>
        <v>0</v>
      </c>
      <c r="I361" s="71">
        <f>IF('FB adatok rögzítése '!AJ362="",0,'FB adatok rögzítése '!AJ362)</f>
        <v>0</v>
      </c>
      <c r="J361" s="71">
        <f>IF('FB adatok rögzítése '!AK362="",0,'FB adatok rögzítése '!AK362)</f>
        <v>0</v>
      </c>
      <c r="K361" s="71">
        <f>'FB adatok rögzítése '!AC362+'FB adatok rögzítése '!AE362</f>
        <v>0</v>
      </c>
      <c r="L361" s="72" t="str">
        <f>IF(Facebook[[#This Row],[Reach (number)]]=0,"NA",Facebook[[#This Row],[N. of engaged people]]/Facebook[[#This Row],[Reach (number)]])</f>
        <v>NA</v>
      </c>
      <c r="M361" s="77">
        <f>IF('FB adatok rögzítése '!O362="",0,'FB adatok rögzítése '!O362)</f>
        <v>0</v>
      </c>
    </row>
    <row r="362" spans="1:13" x14ac:dyDescent="0.2">
      <c r="A362" s="56" t="s">
        <v>442</v>
      </c>
      <c r="B362" s="75">
        <f>'FB adatok rögzítése '!G363</f>
        <v>0</v>
      </c>
      <c r="C362" s="58">
        <f>'FB adatok rögzítése '!B363</f>
        <v>0</v>
      </c>
      <c r="D362" s="68">
        <f>'FB adatok rögzítése '!C363</f>
        <v>0</v>
      </c>
      <c r="E362" s="58">
        <f>'FB adatok rögzítése '!D363</f>
        <v>0</v>
      </c>
      <c r="F362" s="71">
        <f>IF('FB adatok rögzítése '!I363="",0,'FB adatok rögzítése '!I363)</f>
        <v>0</v>
      </c>
      <c r="G362" s="71">
        <f>IF('FB adatok rögzítése '!P363="",0,'FB adatok rögzítése '!P363)</f>
        <v>0</v>
      </c>
      <c r="H362" s="71">
        <f>IF('FB adatok rögzítése '!AI363="",0,'FB adatok rögzítése '!AI363)</f>
        <v>0</v>
      </c>
      <c r="I362" s="71">
        <f>IF('FB adatok rögzítése '!AJ363="",0,'FB adatok rögzítése '!AJ363)</f>
        <v>0</v>
      </c>
      <c r="J362" s="71">
        <f>IF('FB adatok rögzítése '!AK363="",0,'FB adatok rögzítése '!AK363)</f>
        <v>0</v>
      </c>
      <c r="K362" s="71">
        <f>'FB adatok rögzítése '!AC363+'FB adatok rögzítése '!AE363</f>
        <v>0</v>
      </c>
      <c r="L362" s="72" t="str">
        <f>IF(Facebook[[#This Row],[Reach (number)]]=0,"NA",Facebook[[#This Row],[N. of engaged people]]/Facebook[[#This Row],[Reach (number)]])</f>
        <v>NA</v>
      </c>
      <c r="M362" s="77">
        <f>IF('FB adatok rögzítése '!O363="",0,'FB adatok rögzítése '!O363)</f>
        <v>0</v>
      </c>
    </row>
    <row r="363" spans="1:13" x14ac:dyDescent="0.2">
      <c r="A363" s="56" t="s">
        <v>443</v>
      </c>
      <c r="B363" s="75">
        <f>'FB adatok rögzítése '!G364</f>
        <v>0</v>
      </c>
      <c r="C363" s="58">
        <f>'FB adatok rögzítése '!B364</f>
        <v>0</v>
      </c>
      <c r="D363" s="68">
        <f>'FB adatok rögzítése '!C364</f>
        <v>0</v>
      </c>
      <c r="E363" s="58">
        <f>'FB adatok rögzítése '!D364</f>
        <v>0</v>
      </c>
      <c r="F363" s="71">
        <f>IF('FB adatok rögzítése '!I364="",0,'FB adatok rögzítése '!I364)</f>
        <v>0</v>
      </c>
      <c r="G363" s="71">
        <f>IF('FB adatok rögzítése '!P364="",0,'FB adatok rögzítése '!P364)</f>
        <v>0</v>
      </c>
      <c r="H363" s="71">
        <f>IF('FB adatok rögzítése '!AI364="",0,'FB adatok rögzítése '!AI364)</f>
        <v>0</v>
      </c>
      <c r="I363" s="71">
        <f>IF('FB adatok rögzítése '!AJ364="",0,'FB adatok rögzítése '!AJ364)</f>
        <v>0</v>
      </c>
      <c r="J363" s="71">
        <f>IF('FB adatok rögzítése '!AK364="",0,'FB adatok rögzítése '!AK364)</f>
        <v>0</v>
      </c>
      <c r="K363" s="71">
        <f>'FB adatok rögzítése '!AC364+'FB adatok rögzítése '!AE364</f>
        <v>0</v>
      </c>
      <c r="L363" s="72" t="str">
        <f>IF(Facebook[[#This Row],[Reach (number)]]=0,"NA",Facebook[[#This Row],[N. of engaged people]]/Facebook[[#This Row],[Reach (number)]])</f>
        <v>NA</v>
      </c>
      <c r="M363" s="77">
        <f>IF('FB adatok rögzítése '!O364="",0,'FB adatok rögzítése '!O364)</f>
        <v>0</v>
      </c>
    </row>
    <row r="364" spans="1:13" x14ac:dyDescent="0.2">
      <c r="A364" s="56" t="s">
        <v>444</v>
      </c>
      <c r="B364" s="75">
        <f>'FB adatok rögzítése '!G365</f>
        <v>0</v>
      </c>
      <c r="C364" s="58">
        <f>'FB adatok rögzítése '!B365</f>
        <v>0</v>
      </c>
      <c r="D364" s="68">
        <f>'FB adatok rögzítése '!C365</f>
        <v>0</v>
      </c>
      <c r="E364" s="58">
        <f>'FB adatok rögzítése '!D365</f>
        <v>0</v>
      </c>
      <c r="F364" s="71">
        <f>IF('FB adatok rögzítése '!I365="",0,'FB adatok rögzítése '!I365)</f>
        <v>0</v>
      </c>
      <c r="G364" s="74">
        <f>IF('FB adatok rögzítése '!P365="",0,'FB adatok rögzítése '!P365)</f>
        <v>0</v>
      </c>
      <c r="H364" s="74">
        <f>IF('FB adatok rögzítése '!AI365="",0,'FB adatok rögzítése '!AI365)</f>
        <v>0</v>
      </c>
      <c r="I364" s="74">
        <f>IF('FB adatok rögzítése '!AJ365="",0,'FB adatok rögzítése '!AJ365)</f>
        <v>0</v>
      </c>
      <c r="J364" s="74">
        <f>IF('FB adatok rögzítése '!AK365="",0,'FB adatok rögzítése '!AK365)</f>
        <v>0</v>
      </c>
      <c r="K364" s="71">
        <f>'FB adatok rögzítése '!AC365+'FB adatok rögzítése '!AE365</f>
        <v>0</v>
      </c>
      <c r="L364" s="72" t="str">
        <f>IF(Facebook[[#This Row],[Reach (number)]]=0,"NA",Facebook[[#This Row],[N. of engaged people]]/Facebook[[#This Row],[Reach (number)]])</f>
        <v>NA</v>
      </c>
      <c r="M364" s="77">
        <f>IF('FB adatok rögzítése '!O365="",0,'FB adatok rögzítése '!O365)</f>
        <v>0</v>
      </c>
    </row>
    <row r="365" spans="1:13" x14ac:dyDescent="0.2">
      <c r="A365" s="56" t="s">
        <v>445</v>
      </c>
      <c r="B365" s="75">
        <f>'FB adatok rögzítése '!G366</f>
        <v>0</v>
      </c>
      <c r="C365" s="58">
        <f>'FB adatok rögzítése '!B366</f>
        <v>0</v>
      </c>
      <c r="D365" s="68">
        <f>'FB adatok rögzítése '!C366</f>
        <v>0</v>
      </c>
      <c r="E365" s="58">
        <f>'FB adatok rögzítése '!D366</f>
        <v>0</v>
      </c>
      <c r="F365" s="71">
        <f>IF('FB adatok rögzítése '!I366="",0,'FB adatok rögzítése '!I366)</f>
        <v>0</v>
      </c>
      <c r="G365" s="74">
        <f>IF('FB adatok rögzítése '!P366="",0,'FB adatok rögzítése '!P366)</f>
        <v>0</v>
      </c>
      <c r="H365" s="74">
        <f>IF('FB adatok rögzítése '!AI366="",0,'FB adatok rögzítése '!AI366)</f>
        <v>0</v>
      </c>
      <c r="I365" s="74">
        <f>IF('FB adatok rögzítése '!AJ366="",0,'FB adatok rögzítése '!AJ366)</f>
        <v>0</v>
      </c>
      <c r="J365" s="74">
        <f>IF('FB adatok rögzítése '!AK366="",0,'FB adatok rögzítése '!AK366)</f>
        <v>0</v>
      </c>
      <c r="K365" s="71">
        <f>'FB adatok rögzítése '!AC366+'FB adatok rögzítése '!AE366</f>
        <v>0</v>
      </c>
      <c r="L365" s="72" t="str">
        <f>IF(Facebook[[#This Row],[Reach (number)]]=0,"NA",Facebook[[#This Row],[N. of engaged people]]/Facebook[[#This Row],[Reach (number)]])</f>
        <v>NA</v>
      </c>
      <c r="M365" s="77">
        <f>IF('FB adatok rögzítése '!O366="",0,'FB adatok rögzítése '!O366)</f>
        <v>0</v>
      </c>
    </row>
    <row r="366" spans="1:13" x14ac:dyDescent="0.2">
      <c r="A366" s="56" t="s">
        <v>446</v>
      </c>
      <c r="B366" s="75">
        <f>'FB adatok rögzítése '!G367</f>
        <v>0</v>
      </c>
      <c r="C366" s="58">
        <f>'FB adatok rögzítése '!B367</f>
        <v>0</v>
      </c>
      <c r="D366" s="68">
        <f>'FB adatok rögzítése '!C367</f>
        <v>0</v>
      </c>
      <c r="E366" s="58">
        <f>'FB adatok rögzítése '!D367</f>
        <v>0</v>
      </c>
      <c r="F366" s="71">
        <f>IF('FB adatok rögzítése '!I367="",0,'FB adatok rögzítése '!I367)</f>
        <v>0</v>
      </c>
      <c r="G366" s="74">
        <f>IF('FB adatok rögzítése '!P367="",0,'FB adatok rögzítése '!P367)</f>
        <v>0</v>
      </c>
      <c r="H366" s="74">
        <f>IF('FB adatok rögzítése '!AI367="",0,'FB adatok rögzítése '!AI367)</f>
        <v>0</v>
      </c>
      <c r="I366" s="74">
        <f>IF('FB adatok rögzítése '!AJ367="",0,'FB adatok rögzítése '!AJ367)</f>
        <v>0</v>
      </c>
      <c r="J366" s="74">
        <f>IF('FB adatok rögzítése '!AK367="",0,'FB adatok rögzítése '!AK367)</f>
        <v>0</v>
      </c>
      <c r="K366" s="71">
        <f>'FB adatok rögzítése '!AC367+'FB adatok rögzítése '!AE367</f>
        <v>0</v>
      </c>
      <c r="L366" s="72" t="str">
        <f>IF(Facebook[[#This Row],[Reach (number)]]=0,"NA",Facebook[[#This Row],[N. of engaged people]]/Facebook[[#This Row],[Reach (number)]])</f>
        <v>NA</v>
      </c>
      <c r="M366" s="77">
        <f>IF('FB adatok rögzítése '!O367="",0,'FB adatok rögzítése '!O367)</f>
        <v>0</v>
      </c>
    </row>
    <row r="367" spans="1:13" x14ac:dyDescent="0.2">
      <c r="A367" s="68" t="s">
        <v>13</v>
      </c>
      <c r="B367" s="78"/>
      <c r="C367" s="68"/>
      <c r="D367" s="68"/>
      <c r="E367" s="68"/>
      <c r="F367" s="79">
        <f>SUBTOTAL(109,Facebook[Reach (number)])</f>
        <v>0</v>
      </c>
      <c r="G367" s="79"/>
      <c r="H367" s="79"/>
      <c r="I367" s="79"/>
      <c r="J367" s="79"/>
      <c r="K367" s="79"/>
      <c r="L367" s="70" t="e">
        <f>SUBTOTAL(101,Facebook[Engagement % (percentage)])</f>
        <v>#DIV/0!</v>
      </c>
      <c r="M367" s="80">
        <f>SUM(Facebook[N. of engaged people])</f>
        <v>0</v>
      </c>
    </row>
  </sheetData>
  <sheetProtection algorithmName="SHA-512" hashValue="exh9NNhzIWKr2mSLPNROIL/vzwYrQwQga4ebxhOplD0YS6f5Mz9f/I5sdM01beiUM+hpxjLZ9sjMoc/1gwrkUw==" saltValue="Z+g1mEA3JGfWtA2zEVtXzQ==" spinCount="100000" sheet="1" objects="1" scenarios="1"/>
  <phoneticPr fontId="21" type="noConversion"/>
  <dataValidations count="1">
    <dataValidation type="list" allowBlank="1" showInputMessage="1" showErrorMessage="1" sqref="E2:E366" xr:uid="{00000000-0002-0000-0400-000000000000}">
      <formula1>PostType</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33"/>
  <sheetViews>
    <sheetView zoomScale="90" zoomScaleNormal="90" workbookViewId="0">
      <pane ySplit="2" topLeftCell="A984" activePane="bottomLeft" state="frozen"/>
      <selection pane="bottomLeft" activeCell="A7" sqref="A7"/>
    </sheetView>
  </sheetViews>
  <sheetFormatPr baseColWidth="10" defaultColWidth="9.1640625" defaultRowHeight="15" x14ac:dyDescent="0.2"/>
  <cols>
    <col min="1" max="1" width="9.5" style="94" customWidth="1"/>
    <col min="2" max="2" width="15.5" style="94" customWidth="1"/>
    <col min="3" max="3" width="20.33203125" style="94" customWidth="1"/>
    <col min="4" max="4" width="25.6640625" style="94" customWidth="1"/>
    <col min="5" max="5" width="14.5" style="94" customWidth="1"/>
    <col min="6" max="6" width="12.83203125" style="94" customWidth="1"/>
    <col min="7" max="7" width="13.1640625" style="94" customWidth="1"/>
    <col min="8" max="8" width="16.83203125" style="94" customWidth="1"/>
    <col min="9" max="9" width="22.6640625" style="94" customWidth="1"/>
    <col min="10" max="10" width="16.83203125" style="94" customWidth="1"/>
    <col min="11" max="11" width="6.83203125" style="94" customWidth="1"/>
    <col min="12" max="16384" width="9.1640625" style="94"/>
  </cols>
  <sheetData>
    <row r="1" spans="1:10" ht="16" thickBot="1" x14ac:dyDescent="0.25">
      <c r="A1" s="154" t="s">
        <v>448</v>
      </c>
      <c r="B1" s="154"/>
      <c r="C1" s="154"/>
      <c r="D1" s="154"/>
      <c r="E1" s="154"/>
      <c r="F1" s="154"/>
      <c r="G1" s="154"/>
      <c r="H1" s="154"/>
    </row>
    <row r="2" spans="1:10" s="98" customFormat="1" ht="48" customHeight="1" thickBot="1" x14ac:dyDescent="0.25">
      <c r="A2" s="95" t="s">
        <v>69</v>
      </c>
      <c r="B2" s="95" t="s">
        <v>70</v>
      </c>
      <c r="C2" s="95" t="s">
        <v>449</v>
      </c>
      <c r="D2" s="95" t="s">
        <v>71</v>
      </c>
      <c r="E2" s="96" t="s">
        <v>450</v>
      </c>
      <c r="F2" s="97" t="s">
        <v>447</v>
      </c>
      <c r="G2" s="97" t="s">
        <v>451</v>
      </c>
      <c r="H2" s="97" t="s">
        <v>452</v>
      </c>
      <c r="I2" s="95" t="s">
        <v>453</v>
      </c>
      <c r="J2" s="96" t="s">
        <v>454</v>
      </c>
    </row>
    <row r="3" spans="1:10" s="98" customFormat="1" ht="16" x14ac:dyDescent="0.2">
      <c r="A3" s="99" t="s">
        <v>455</v>
      </c>
      <c r="B3" s="100"/>
      <c r="C3" s="101"/>
      <c r="D3" s="102"/>
      <c r="E3" s="103"/>
      <c r="F3" s="103"/>
      <c r="G3" s="103"/>
      <c r="H3" s="104"/>
      <c r="I3" s="104"/>
      <c r="J3" s="134">
        <f>SUBTOTAL(109,Instagram[[#This Row],[N. of Likes (number)]],Instagram[[#This Row],[N. of Comments / replies / Messages (number)]],Instagram[[#This Row],[N. of Video visualizations - ONLY if including a video (IGTV)]])</f>
        <v>0</v>
      </c>
    </row>
    <row r="4" spans="1:10" ht="16" x14ac:dyDescent="0.2">
      <c r="A4" s="99" t="s">
        <v>456</v>
      </c>
      <c r="B4" s="100"/>
      <c r="C4" s="101"/>
      <c r="D4" s="105"/>
      <c r="E4" s="103"/>
      <c r="F4" s="103"/>
      <c r="G4" s="103"/>
      <c r="H4" s="103"/>
      <c r="I4" s="103"/>
      <c r="J4" s="134">
        <f>SUBTOTAL(109,Instagram[[#This Row],[N. of Likes (number)]],Instagram[[#This Row],[N. of Comments / replies / Messages (number)]],Instagram[[#This Row],[N. of Video visualizations - ONLY if including a video (IGTV)]])</f>
        <v>0</v>
      </c>
    </row>
    <row r="5" spans="1:10" ht="16" x14ac:dyDescent="0.2">
      <c r="A5" s="99" t="s">
        <v>457</v>
      </c>
      <c r="B5" s="100"/>
      <c r="C5" s="101"/>
      <c r="D5" s="105"/>
      <c r="E5" s="103"/>
      <c r="F5" s="103"/>
      <c r="G5" s="103"/>
      <c r="H5" s="103"/>
      <c r="I5" s="103"/>
      <c r="J5" s="134">
        <f>SUBTOTAL(109,Instagram[[#This Row],[N. of Likes (number)]],Instagram[[#This Row],[N. of Comments / replies / Messages (number)]],Instagram[[#This Row],[N. of Video visualizations - ONLY if including a video (IGTV)]])</f>
        <v>0</v>
      </c>
    </row>
    <row r="6" spans="1:10" ht="16" x14ac:dyDescent="0.2">
      <c r="A6" s="99" t="s">
        <v>458</v>
      </c>
      <c r="B6" s="100"/>
      <c r="C6" s="101"/>
      <c r="D6" s="105"/>
      <c r="E6" s="103"/>
      <c r="F6" s="103"/>
      <c r="G6" s="103"/>
      <c r="H6" s="103"/>
      <c r="I6" s="103"/>
      <c r="J6" s="134">
        <f>SUBTOTAL(109,Instagram[[#This Row],[N. of Likes (number)]],Instagram[[#This Row],[N. of Comments / replies / Messages (number)]],Instagram[[#This Row],[N. of Video visualizations - ONLY if including a video (IGTV)]])</f>
        <v>0</v>
      </c>
    </row>
    <row r="7" spans="1:10" ht="16" x14ac:dyDescent="0.2">
      <c r="A7" s="99" t="s">
        <v>459</v>
      </c>
      <c r="B7" s="106"/>
      <c r="C7" s="101"/>
      <c r="D7" s="105"/>
      <c r="E7" s="103"/>
      <c r="F7" s="103"/>
      <c r="G7" s="103"/>
      <c r="H7" s="103"/>
      <c r="I7" s="103"/>
      <c r="J7" s="134">
        <f>SUBTOTAL(109,Instagram[[#This Row],[N. of Likes (number)]],Instagram[[#This Row],[N. of Comments / replies / Messages (number)]],Instagram[[#This Row],[N. of Video visualizations - ONLY if including a video (IGTV)]])</f>
        <v>0</v>
      </c>
    </row>
    <row r="8" spans="1:10" ht="16" x14ac:dyDescent="0.2">
      <c r="A8" s="99" t="s">
        <v>460</v>
      </c>
      <c r="B8" s="106"/>
      <c r="C8" s="101"/>
      <c r="D8" s="105"/>
      <c r="E8" s="103"/>
      <c r="F8" s="103"/>
      <c r="G8" s="103"/>
      <c r="H8" s="103"/>
      <c r="I8" s="103"/>
      <c r="J8" s="134">
        <f>SUBTOTAL(109,Instagram[[#This Row],[N. of Likes (number)]],Instagram[[#This Row],[N. of Comments / replies / Messages (number)]],Instagram[[#This Row],[N. of Video visualizations - ONLY if including a video (IGTV)]])</f>
        <v>0</v>
      </c>
    </row>
    <row r="9" spans="1:10" ht="16" x14ac:dyDescent="0.2">
      <c r="A9" s="99" t="s">
        <v>461</v>
      </c>
      <c r="B9" s="106"/>
      <c r="C9" s="101"/>
      <c r="D9" s="105"/>
      <c r="E9" s="103"/>
      <c r="F9" s="103"/>
      <c r="G9" s="103"/>
      <c r="H9" s="103"/>
      <c r="I9" s="103"/>
      <c r="J9" s="134">
        <f>SUBTOTAL(109,Instagram[[#This Row],[N. of Likes (number)]],Instagram[[#This Row],[N. of Comments / replies / Messages (number)]],Instagram[[#This Row],[N. of Video visualizations - ONLY if including a video (IGTV)]])</f>
        <v>0</v>
      </c>
    </row>
    <row r="10" spans="1:10" ht="16" x14ac:dyDescent="0.2">
      <c r="A10" s="99" t="s">
        <v>462</v>
      </c>
      <c r="B10" s="106"/>
      <c r="C10" s="101"/>
      <c r="D10" s="105"/>
      <c r="E10" s="103"/>
      <c r="F10" s="103"/>
      <c r="G10" s="103"/>
      <c r="H10" s="103"/>
      <c r="I10" s="103"/>
      <c r="J10" s="134">
        <f>SUBTOTAL(109,Instagram[[#This Row],[N. of Likes (number)]],Instagram[[#This Row],[N. of Comments / replies / Messages (number)]],Instagram[[#This Row],[N. of Video visualizations - ONLY if including a video (IGTV)]])</f>
        <v>0</v>
      </c>
    </row>
    <row r="11" spans="1:10" ht="16" x14ac:dyDescent="0.2">
      <c r="A11" s="99" t="s">
        <v>463</v>
      </c>
      <c r="B11" s="106"/>
      <c r="C11" s="101"/>
      <c r="D11" s="105"/>
      <c r="E11" s="103"/>
      <c r="F11" s="103"/>
      <c r="G11" s="103"/>
      <c r="H11" s="103"/>
      <c r="I11" s="103"/>
      <c r="J11" s="134">
        <f>SUBTOTAL(109,Instagram[[#This Row],[N. of Likes (number)]],Instagram[[#This Row],[N. of Comments / replies / Messages (number)]],Instagram[[#This Row],[N. of Video visualizations - ONLY if including a video (IGTV)]])</f>
        <v>0</v>
      </c>
    </row>
    <row r="12" spans="1:10" ht="16" x14ac:dyDescent="0.2">
      <c r="A12" s="99" t="s">
        <v>464</v>
      </c>
      <c r="B12" s="106"/>
      <c r="C12" s="101"/>
      <c r="D12" s="105"/>
      <c r="E12" s="103"/>
      <c r="F12" s="103"/>
      <c r="G12" s="103"/>
      <c r="H12" s="103"/>
      <c r="I12" s="103"/>
      <c r="J12" s="134">
        <f>SUBTOTAL(109,Instagram[[#This Row],[N. of Likes (number)]],Instagram[[#This Row],[N. of Comments / replies / Messages (number)]],Instagram[[#This Row],[N. of Video visualizations - ONLY if including a video (IGTV)]])</f>
        <v>0</v>
      </c>
    </row>
    <row r="13" spans="1:10" ht="16" x14ac:dyDescent="0.2">
      <c r="A13" s="99" t="s">
        <v>465</v>
      </c>
      <c r="B13" s="106"/>
      <c r="C13" s="101"/>
      <c r="D13" s="105"/>
      <c r="E13" s="103"/>
      <c r="F13" s="103"/>
      <c r="G13" s="103"/>
      <c r="H13" s="103"/>
      <c r="I13" s="103"/>
      <c r="J13" s="134">
        <f>SUBTOTAL(109,Instagram[[#This Row],[N. of Likes (number)]],Instagram[[#This Row],[N. of Comments / replies / Messages (number)]],Instagram[[#This Row],[N. of Video visualizations - ONLY if including a video (IGTV)]])</f>
        <v>0</v>
      </c>
    </row>
    <row r="14" spans="1:10" ht="16" x14ac:dyDescent="0.2">
      <c r="A14" s="99" t="s">
        <v>466</v>
      </c>
      <c r="B14" s="106"/>
      <c r="C14" s="101"/>
      <c r="D14" s="105"/>
      <c r="E14" s="103"/>
      <c r="F14" s="103"/>
      <c r="G14" s="103"/>
      <c r="H14" s="103"/>
      <c r="I14" s="103"/>
      <c r="J14" s="134">
        <f>SUBTOTAL(109,Instagram[[#This Row],[N. of Likes (number)]],Instagram[[#This Row],[N. of Comments / replies / Messages (number)]],Instagram[[#This Row],[N. of Video visualizations - ONLY if including a video (IGTV)]])</f>
        <v>0</v>
      </c>
    </row>
    <row r="15" spans="1:10" ht="16" x14ac:dyDescent="0.2">
      <c r="A15" s="99" t="s">
        <v>467</v>
      </c>
      <c r="B15" s="106"/>
      <c r="C15" s="101"/>
      <c r="D15" s="105"/>
      <c r="E15" s="103"/>
      <c r="F15" s="103"/>
      <c r="G15" s="103"/>
      <c r="H15" s="103"/>
      <c r="I15" s="103"/>
      <c r="J15" s="134">
        <f>SUBTOTAL(109,Instagram[[#This Row],[N. of Likes (number)]],Instagram[[#This Row],[N. of Comments / replies / Messages (number)]],Instagram[[#This Row],[N. of Video visualizations - ONLY if including a video (IGTV)]])</f>
        <v>0</v>
      </c>
    </row>
    <row r="16" spans="1:10" ht="16" x14ac:dyDescent="0.2">
      <c r="A16" s="99" t="s">
        <v>468</v>
      </c>
      <c r="B16" s="106"/>
      <c r="C16" s="101"/>
      <c r="D16" s="105"/>
      <c r="E16" s="103"/>
      <c r="F16" s="103"/>
      <c r="G16" s="103"/>
      <c r="H16" s="103"/>
      <c r="I16" s="103"/>
      <c r="J16" s="134">
        <f>SUBTOTAL(109,Instagram[[#This Row],[N. of Likes (number)]],Instagram[[#This Row],[N. of Comments / replies / Messages (number)]],Instagram[[#This Row],[N. of Video visualizations - ONLY if including a video (IGTV)]])</f>
        <v>0</v>
      </c>
    </row>
    <row r="17" spans="1:10" ht="16" x14ac:dyDescent="0.2">
      <c r="A17" s="99" t="s">
        <v>469</v>
      </c>
      <c r="B17" s="106"/>
      <c r="C17" s="101"/>
      <c r="D17" s="105"/>
      <c r="E17" s="103"/>
      <c r="F17" s="103"/>
      <c r="G17" s="103"/>
      <c r="H17" s="103"/>
      <c r="I17" s="103"/>
      <c r="J17" s="134">
        <f>SUBTOTAL(109,Instagram[[#This Row],[N. of Likes (number)]],Instagram[[#This Row],[N. of Comments / replies / Messages (number)]],Instagram[[#This Row],[N. of Video visualizations - ONLY if including a video (IGTV)]])</f>
        <v>0</v>
      </c>
    </row>
    <row r="18" spans="1:10" ht="16" x14ac:dyDescent="0.2">
      <c r="A18" s="99" t="s">
        <v>470</v>
      </c>
      <c r="B18" s="106"/>
      <c r="C18" s="101"/>
      <c r="D18" s="105"/>
      <c r="E18" s="103"/>
      <c r="F18" s="103"/>
      <c r="G18" s="103"/>
      <c r="H18" s="103"/>
      <c r="I18" s="103"/>
      <c r="J18" s="134">
        <f>SUBTOTAL(109,Instagram[[#This Row],[N. of Likes (number)]],Instagram[[#This Row],[N. of Comments / replies / Messages (number)]],Instagram[[#This Row],[N. of Video visualizations - ONLY if including a video (IGTV)]])</f>
        <v>0</v>
      </c>
    </row>
    <row r="19" spans="1:10" ht="16" x14ac:dyDescent="0.2">
      <c r="A19" s="99" t="s">
        <v>471</v>
      </c>
      <c r="B19" s="106"/>
      <c r="C19" s="101"/>
      <c r="D19" s="105"/>
      <c r="E19" s="103"/>
      <c r="F19" s="103"/>
      <c r="G19" s="103"/>
      <c r="H19" s="103"/>
      <c r="I19" s="103"/>
      <c r="J19" s="134">
        <f>SUBTOTAL(109,Instagram[[#This Row],[N. of Likes (number)]],Instagram[[#This Row],[N. of Comments / replies / Messages (number)]],Instagram[[#This Row],[N. of Video visualizations - ONLY if including a video (IGTV)]])</f>
        <v>0</v>
      </c>
    </row>
    <row r="20" spans="1:10" ht="16" x14ac:dyDescent="0.2">
      <c r="A20" s="99" t="s">
        <v>472</v>
      </c>
      <c r="B20" s="106"/>
      <c r="C20" s="101"/>
      <c r="D20" s="105"/>
      <c r="E20" s="103"/>
      <c r="F20" s="103"/>
      <c r="G20" s="103"/>
      <c r="H20" s="103"/>
      <c r="I20" s="103"/>
      <c r="J20" s="134">
        <f>SUBTOTAL(109,Instagram[[#This Row],[N. of Likes (number)]],Instagram[[#This Row],[N. of Comments / replies / Messages (number)]],Instagram[[#This Row],[N. of Video visualizations - ONLY if including a video (IGTV)]])</f>
        <v>0</v>
      </c>
    </row>
    <row r="21" spans="1:10" ht="16" x14ac:dyDescent="0.2">
      <c r="A21" s="99" t="s">
        <v>473</v>
      </c>
      <c r="B21" s="106"/>
      <c r="C21" s="101"/>
      <c r="D21" s="105"/>
      <c r="E21" s="103"/>
      <c r="F21" s="103"/>
      <c r="G21" s="103"/>
      <c r="H21" s="103"/>
      <c r="I21" s="103"/>
      <c r="J21" s="134">
        <f>SUBTOTAL(109,Instagram[[#This Row],[N. of Likes (number)]],Instagram[[#This Row],[N. of Comments / replies / Messages (number)]],Instagram[[#This Row],[N. of Video visualizations - ONLY if including a video (IGTV)]])</f>
        <v>0</v>
      </c>
    </row>
    <row r="22" spans="1:10" ht="16" x14ac:dyDescent="0.2">
      <c r="A22" s="99" t="s">
        <v>474</v>
      </c>
      <c r="B22" s="106"/>
      <c r="C22" s="101"/>
      <c r="D22" s="105"/>
      <c r="E22" s="103"/>
      <c r="F22" s="103"/>
      <c r="G22" s="103"/>
      <c r="H22" s="103"/>
      <c r="I22" s="103"/>
      <c r="J22" s="134">
        <f>SUBTOTAL(109,Instagram[[#This Row],[N. of Likes (number)]],Instagram[[#This Row],[N. of Comments / replies / Messages (number)]],Instagram[[#This Row],[N. of Video visualizations - ONLY if including a video (IGTV)]])</f>
        <v>0</v>
      </c>
    </row>
    <row r="23" spans="1:10" ht="16" x14ac:dyDescent="0.2">
      <c r="A23" s="99" t="s">
        <v>475</v>
      </c>
      <c r="B23" s="106"/>
      <c r="C23" s="101"/>
      <c r="D23" s="105"/>
      <c r="E23" s="103"/>
      <c r="F23" s="103"/>
      <c r="G23" s="103"/>
      <c r="H23" s="103"/>
      <c r="I23" s="103"/>
      <c r="J23" s="134">
        <f>SUBTOTAL(109,Instagram[[#This Row],[N. of Likes (number)]],Instagram[[#This Row],[N. of Comments / replies / Messages (number)]],Instagram[[#This Row],[N. of Video visualizations - ONLY if including a video (IGTV)]])</f>
        <v>0</v>
      </c>
    </row>
    <row r="24" spans="1:10" ht="16" x14ac:dyDescent="0.2">
      <c r="A24" s="99" t="s">
        <v>476</v>
      </c>
      <c r="B24" s="106"/>
      <c r="C24" s="101"/>
      <c r="D24" s="105"/>
      <c r="E24" s="103"/>
      <c r="F24" s="103"/>
      <c r="G24" s="103"/>
      <c r="H24" s="103"/>
      <c r="I24" s="103"/>
      <c r="J24" s="134">
        <f>SUBTOTAL(109,Instagram[[#This Row],[N. of Likes (number)]],Instagram[[#This Row],[N. of Comments / replies / Messages (number)]],Instagram[[#This Row],[N. of Video visualizations - ONLY if including a video (IGTV)]])</f>
        <v>0</v>
      </c>
    </row>
    <row r="25" spans="1:10" ht="16" x14ac:dyDescent="0.2">
      <c r="A25" s="99" t="s">
        <v>477</v>
      </c>
      <c r="B25" s="106"/>
      <c r="C25" s="101"/>
      <c r="D25" s="105"/>
      <c r="E25" s="103"/>
      <c r="F25" s="103"/>
      <c r="G25" s="103"/>
      <c r="H25" s="103"/>
      <c r="I25" s="103"/>
      <c r="J25" s="134">
        <f>SUBTOTAL(109,Instagram[[#This Row],[N. of Likes (number)]],Instagram[[#This Row],[N. of Comments / replies / Messages (number)]],Instagram[[#This Row],[N. of Video visualizations - ONLY if including a video (IGTV)]])</f>
        <v>0</v>
      </c>
    </row>
    <row r="26" spans="1:10" ht="16" x14ac:dyDescent="0.2">
      <c r="A26" s="99" t="s">
        <v>478</v>
      </c>
      <c r="B26" s="106"/>
      <c r="C26" s="101"/>
      <c r="D26" s="105"/>
      <c r="E26" s="103"/>
      <c r="F26" s="103"/>
      <c r="G26" s="103"/>
      <c r="H26" s="103"/>
      <c r="I26" s="103"/>
      <c r="J26" s="134">
        <f>SUBTOTAL(109,Instagram[[#This Row],[N. of Likes (number)]],Instagram[[#This Row],[N. of Comments / replies / Messages (number)]],Instagram[[#This Row],[N. of Video visualizations - ONLY if including a video (IGTV)]])</f>
        <v>0</v>
      </c>
    </row>
    <row r="27" spans="1:10" ht="16" x14ac:dyDescent="0.2">
      <c r="A27" s="99" t="s">
        <v>479</v>
      </c>
      <c r="B27" s="106"/>
      <c r="C27" s="101"/>
      <c r="D27" s="105"/>
      <c r="E27" s="103"/>
      <c r="F27" s="103"/>
      <c r="G27" s="103"/>
      <c r="H27" s="103"/>
      <c r="I27" s="103"/>
      <c r="J27" s="134">
        <f>SUBTOTAL(109,Instagram[[#This Row],[N. of Likes (number)]],Instagram[[#This Row],[N. of Comments / replies / Messages (number)]],Instagram[[#This Row],[N. of Video visualizations - ONLY if including a video (IGTV)]])</f>
        <v>0</v>
      </c>
    </row>
    <row r="28" spans="1:10" ht="16" x14ac:dyDescent="0.2">
      <c r="A28" s="99" t="s">
        <v>480</v>
      </c>
      <c r="B28" s="106"/>
      <c r="C28" s="101"/>
      <c r="D28" s="105"/>
      <c r="E28" s="103"/>
      <c r="F28" s="103"/>
      <c r="G28" s="103"/>
      <c r="H28" s="103"/>
      <c r="I28" s="103"/>
      <c r="J28" s="134">
        <f>SUBTOTAL(109,Instagram[[#This Row],[N. of Likes (number)]],Instagram[[#This Row],[N. of Comments / replies / Messages (number)]],Instagram[[#This Row],[N. of Video visualizations - ONLY if including a video (IGTV)]])</f>
        <v>0</v>
      </c>
    </row>
    <row r="29" spans="1:10" ht="16" x14ac:dyDescent="0.2">
      <c r="A29" s="99" t="s">
        <v>481</v>
      </c>
      <c r="B29" s="106"/>
      <c r="C29" s="101"/>
      <c r="D29" s="105"/>
      <c r="E29" s="103"/>
      <c r="F29" s="103"/>
      <c r="G29" s="103"/>
      <c r="H29" s="103"/>
      <c r="I29" s="103"/>
      <c r="J29" s="134">
        <f>SUBTOTAL(109,Instagram[[#This Row],[N. of Likes (number)]],Instagram[[#This Row],[N. of Comments / replies / Messages (number)]],Instagram[[#This Row],[N. of Video visualizations - ONLY if including a video (IGTV)]])</f>
        <v>0</v>
      </c>
    </row>
    <row r="30" spans="1:10" ht="16" x14ac:dyDescent="0.2">
      <c r="A30" s="99" t="s">
        <v>482</v>
      </c>
      <c r="B30" s="106"/>
      <c r="C30" s="101"/>
      <c r="D30" s="107"/>
      <c r="E30" s="103"/>
      <c r="F30" s="103"/>
      <c r="G30" s="103"/>
      <c r="H30" s="103"/>
      <c r="I30" s="103"/>
      <c r="J30" s="134">
        <f>SUBTOTAL(109,Instagram[[#This Row],[N. of Likes (number)]],Instagram[[#This Row],[N. of Comments / replies / Messages (number)]],Instagram[[#This Row],[N. of Video visualizations - ONLY if including a video (IGTV)]])</f>
        <v>0</v>
      </c>
    </row>
    <row r="31" spans="1:10" ht="16" x14ac:dyDescent="0.2">
      <c r="A31" s="99" t="s">
        <v>483</v>
      </c>
      <c r="B31" s="106"/>
      <c r="C31" s="101"/>
      <c r="D31" s="107"/>
      <c r="E31" s="103"/>
      <c r="F31" s="103"/>
      <c r="G31" s="103"/>
      <c r="H31" s="103"/>
      <c r="I31" s="103"/>
      <c r="J31" s="134">
        <f>SUBTOTAL(109,Instagram[[#This Row],[N. of Likes (number)]],Instagram[[#This Row],[N. of Comments / replies / Messages (number)]],Instagram[[#This Row],[N. of Video visualizations - ONLY if including a video (IGTV)]])</f>
        <v>0</v>
      </c>
    </row>
    <row r="32" spans="1:10" ht="16" x14ac:dyDescent="0.2">
      <c r="A32" s="99" t="s">
        <v>484</v>
      </c>
      <c r="B32" s="108"/>
      <c r="C32" s="109"/>
      <c r="D32" s="107"/>
      <c r="E32" s="110"/>
      <c r="F32" s="110"/>
      <c r="G32" s="110"/>
      <c r="H32" s="110"/>
      <c r="I32" s="110"/>
      <c r="J32" s="135">
        <f>SUBTOTAL(109,Instagram[[#This Row],[N. of Likes (number)]],Instagram[[#This Row],[N. of Comments / replies / Messages (number)]],Instagram[[#This Row],[N. of Video visualizations - ONLY if including a video (IGTV)]])</f>
        <v>0</v>
      </c>
    </row>
    <row r="33" spans="1:10" ht="16" x14ac:dyDescent="0.2">
      <c r="A33" s="99" t="s">
        <v>485</v>
      </c>
      <c r="B33" s="106"/>
      <c r="C33" s="101"/>
      <c r="D33" s="111"/>
      <c r="E33" s="103"/>
      <c r="F33" s="112"/>
      <c r="G33" s="103"/>
      <c r="H33" s="103"/>
      <c r="I33" s="112"/>
      <c r="J33" s="136">
        <f>SUBTOTAL(109,Instagram[[#This Row],[N. of Likes (number)]],Instagram[[#This Row],[N. of Comments / replies / Messages (number)]],Instagram[[#This Row],[N. of Video visualizations - ONLY if including a video (IGTV)]])</f>
        <v>0</v>
      </c>
    </row>
    <row r="34" spans="1:10" ht="16" x14ac:dyDescent="0.2">
      <c r="A34" s="99" t="s">
        <v>486</v>
      </c>
      <c r="B34" s="106"/>
      <c r="C34" s="101"/>
      <c r="D34" s="111"/>
      <c r="E34" s="103"/>
      <c r="F34" s="112"/>
      <c r="G34" s="103"/>
      <c r="H34" s="103"/>
      <c r="I34" s="112"/>
      <c r="J34" s="136">
        <f>SUBTOTAL(109,Instagram[[#This Row],[N. of Likes (number)]],Instagram[[#This Row],[N. of Comments / replies / Messages (number)]],Instagram[[#This Row],[N. of Video visualizations - ONLY if including a video (IGTV)]])</f>
        <v>0</v>
      </c>
    </row>
    <row r="35" spans="1:10" ht="16" x14ac:dyDescent="0.2">
      <c r="A35" s="99" t="s">
        <v>487</v>
      </c>
      <c r="B35" s="113"/>
      <c r="C35" s="101"/>
      <c r="D35" s="111"/>
      <c r="E35" s="103"/>
      <c r="F35" s="112"/>
      <c r="G35" s="103"/>
      <c r="H35" s="103"/>
      <c r="I35" s="112"/>
      <c r="J35" s="136">
        <f>SUBTOTAL(109,Instagram[[#This Row],[N. of Likes (number)]],Instagram[[#This Row],[N. of Comments / replies / Messages (number)]],Instagram[[#This Row],[N. of Video visualizations - ONLY if including a video (IGTV)]])</f>
        <v>0</v>
      </c>
    </row>
    <row r="36" spans="1:10" ht="16" x14ac:dyDescent="0.2">
      <c r="A36" s="99" t="s">
        <v>488</v>
      </c>
      <c r="B36" s="113"/>
      <c r="C36" s="101"/>
      <c r="D36" s="111"/>
      <c r="E36" s="103"/>
      <c r="F36" s="112"/>
      <c r="G36" s="103"/>
      <c r="H36" s="103"/>
      <c r="I36" s="112"/>
      <c r="J36" s="136">
        <f>SUBTOTAL(109,Instagram[[#This Row],[N. of Likes (number)]],Instagram[[#This Row],[N. of Comments / replies / Messages (number)]],Instagram[[#This Row],[N. of Video visualizations - ONLY if including a video (IGTV)]])</f>
        <v>0</v>
      </c>
    </row>
    <row r="37" spans="1:10" ht="16" x14ac:dyDescent="0.2">
      <c r="A37" s="99" t="s">
        <v>489</v>
      </c>
      <c r="B37" s="113"/>
      <c r="C37" s="101"/>
      <c r="D37" s="111"/>
      <c r="E37" s="103"/>
      <c r="F37" s="112"/>
      <c r="G37" s="103"/>
      <c r="H37" s="103"/>
      <c r="I37" s="112"/>
      <c r="J37" s="136">
        <f>SUBTOTAL(109,Instagram[[#This Row],[N. of Likes (number)]],Instagram[[#This Row],[N. of Comments / replies / Messages (number)]],Instagram[[#This Row],[N. of Video visualizations - ONLY if including a video (IGTV)]])</f>
        <v>0</v>
      </c>
    </row>
    <row r="38" spans="1:10" ht="16" x14ac:dyDescent="0.2">
      <c r="A38" s="99" t="s">
        <v>490</v>
      </c>
      <c r="B38" s="113"/>
      <c r="C38" s="101"/>
      <c r="D38" s="111"/>
      <c r="E38" s="103"/>
      <c r="F38" s="112"/>
      <c r="G38" s="103"/>
      <c r="H38" s="103"/>
      <c r="I38" s="112"/>
      <c r="J38" s="136">
        <f>SUBTOTAL(109,Instagram[[#This Row],[N. of Likes (number)]],Instagram[[#This Row],[N. of Comments / replies / Messages (number)]],Instagram[[#This Row],[N. of Video visualizations - ONLY if including a video (IGTV)]])</f>
        <v>0</v>
      </c>
    </row>
    <row r="39" spans="1:10" ht="16" x14ac:dyDescent="0.2">
      <c r="A39" s="99" t="s">
        <v>491</v>
      </c>
      <c r="B39" s="106"/>
      <c r="C39" s="101"/>
      <c r="D39" s="111"/>
      <c r="E39" s="103"/>
      <c r="F39" s="112"/>
      <c r="G39" s="103"/>
      <c r="H39" s="103"/>
      <c r="I39" s="112"/>
      <c r="J39" s="136">
        <f>SUBTOTAL(109,Instagram[[#This Row],[N. of Likes (number)]],Instagram[[#This Row],[N. of Comments / replies / Messages (number)]],Instagram[[#This Row],[N. of Video visualizations - ONLY if including a video (IGTV)]])</f>
        <v>0</v>
      </c>
    </row>
    <row r="40" spans="1:10" ht="16" x14ac:dyDescent="0.2">
      <c r="A40" s="99" t="s">
        <v>492</v>
      </c>
      <c r="B40" s="113"/>
      <c r="C40" s="101"/>
      <c r="D40" s="111"/>
      <c r="E40" s="103"/>
      <c r="F40" s="112"/>
      <c r="G40" s="103"/>
      <c r="H40" s="103"/>
      <c r="I40" s="112"/>
      <c r="J40" s="136">
        <f>SUBTOTAL(109,Instagram[[#This Row],[N. of Likes (number)]],Instagram[[#This Row],[N. of Comments / replies / Messages (number)]],Instagram[[#This Row],[N. of Video visualizations - ONLY if including a video (IGTV)]])</f>
        <v>0</v>
      </c>
    </row>
    <row r="41" spans="1:10" ht="16" x14ac:dyDescent="0.2">
      <c r="A41" s="99" t="s">
        <v>493</v>
      </c>
      <c r="B41" s="113"/>
      <c r="C41" s="101"/>
      <c r="D41" s="111"/>
      <c r="E41" s="103"/>
      <c r="F41" s="112"/>
      <c r="G41" s="103"/>
      <c r="H41" s="103"/>
      <c r="I41" s="112"/>
      <c r="J41" s="136">
        <f>SUBTOTAL(109,Instagram[[#This Row],[N. of Likes (number)]],Instagram[[#This Row],[N. of Comments / replies / Messages (number)]],Instagram[[#This Row],[N. of Video visualizations - ONLY if including a video (IGTV)]])</f>
        <v>0</v>
      </c>
    </row>
    <row r="42" spans="1:10" ht="16" x14ac:dyDescent="0.2">
      <c r="A42" s="99" t="s">
        <v>494</v>
      </c>
      <c r="B42" s="113"/>
      <c r="C42" s="101"/>
      <c r="D42" s="111"/>
      <c r="E42" s="103"/>
      <c r="F42" s="112"/>
      <c r="G42" s="103"/>
      <c r="H42" s="103"/>
      <c r="I42" s="112"/>
      <c r="J42" s="136">
        <f>SUBTOTAL(109,Instagram[[#This Row],[N. of Likes (number)]],Instagram[[#This Row],[N. of Comments / replies / Messages (number)]],Instagram[[#This Row],[N. of Video visualizations - ONLY if including a video (IGTV)]])</f>
        <v>0</v>
      </c>
    </row>
    <row r="43" spans="1:10" ht="16" x14ac:dyDescent="0.2">
      <c r="A43" s="99" t="s">
        <v>495</v>
      </c>
      <c r="B43" s="106"/>
      <c r="C43" s="101"/>
      <c r="D43" s="107"/>
      <c r="E43" s="103"/>
      <c r="F43" s="112"/>
      <c r="G43" s="103"/>
      <c r="H43" s="103"/>
      <c r="I43" s="112"/>
      <c r="J43" s="136">
        <f>SUBTOTAL(109,Instagram[[#This Row],[N. of Likes (number)]],Instagram[[#This Row],[N. of Comments / replies / Messages (number)]],Instagram[[#This Row],[N. of Video visualizations - ONLY if including a video (IGTV)]])</f>
        <v>0</v>
      </c>
    </row>
    <row r="44" spans="1:10" ht="16" x14ac:dyDescent="0.2">
      <c r="A44" s="99" t="s">
        <v>496</v>
      </c>
      <c r="B44" s="106"/>
      <c r="C44" s="101"/>
      <c r="D44" s="105"/>
      <c r="E44" s="103"/>
      <c r="F44" s="112"/>
      <c r="G44" s="103"/>
      <c r="H44" s="103"/>
      <c r="I44" s="112"/>
      <c r="J44" s="136">
        <f>SUBTOTAL(109,Instagram[[#This Row],[N. of Likes (number)]],Instagram[[#This Row],[N. of Comments / replies / Messages (number)]],Instagram[[#This Row],[N. of Video visualizations - ONLY if including a video (IGTV)]])</f>
        <v>0</v>
      </c>
    </row>
    <row r="45" spans="1:10" ht="16" x14ac:dyDescent="0.2">
      <c r="A45" s="99" t="s">
        <v>497</v>
      </c>
      <c r="B45" s="106"/>
      <c r="C45" s="101"/>
      <c r="D45" s="114"/>
      <c r="E45" s="103"/>
      <c r="F45" s="112"/>
      <c r="G45" s="103"/>
      <c r="H45" s="103"/>
      <c r="I45" s="112"/>
      <c r="J45" s="136">
        <f>SUBTOTAL(109,Instagram[[#This Row],[N. of Likes (number)]],Instagram[[#This Row],[N. of Comments / replies / Messages (number)]],Instagram[[#This Row],[N. of Video visualizations - ONLY if including a video (IGTV)]])</f>
        <v>0</v>
      </c>
    </row>
    <row r="46" spans="1:10" ht="16" x14ac:dyDescent="0.2">
      <c r="A46" s="99" t="s">
        <v>498</v>
      </c>
      <c r="B46" s="106"/>
      <c r="C46" s="101"/>
      <c r="D46" s="114"/>
      <c r="E46" s="103"/>
      <c r="F46" s="112"/>
      <c r="G46" s="103"/>
      <c r="H46" s="103"/>
      <c r="I46" s="112"/>
      <c r="J46" s="136">
        <f>SUBTOTAL(109,Instagram[[#This Row],[N. of Likes (number)]],Instagram[[#This Row],[N. of Comments / replies / Messages (number)]],Instagram[[#This Row],[N. of Video visualizations - ONLY if including a video (IGTV)]])</f>
        <v>0</v>
      </c>
    </row>
    <row r="47" spans="1:10" ht="16" x14ac:dyDescent="0.2">
      <c r="A47" s="99" t="s">
        <v>499</v>
      </c>
      <c r="B47" s="106"/>
      <c r="C47" s="101"/>
      <c r="D47" s="114"/>
      <c r="E47" s="103"/>
      <c r="F47" s="112"/>
      <c r="G47" s="103"/>
      <c r="H47" s="103"/>
      <c r="I47" s="112"/>
      <c r="J47" s="136">
        <f>SUBTOTAL(109,Instagram[[#This Row],[N. of Likes (number)]],Instagram[[#This Row],[N. of Comments / replies / Messages (number)]],Instagram[[#This Row],[N. of Video visualizations - ONLY if including a video (IGTV)]])</f>
        <v>0</v>
      </c>
    </row>
    <row r="48" spans="1:10" ht="16" x14ac:dyDescent="0.2">
      <c r="A48" s="99" t="s">
        <v>500</v>
      </c>
      <c r="B48" s="106"/>
      <c r="C48" s="101"/>
      <c r="D48" s="107"/>
      <c r="E48" s="103"/>
      <c r="F48" s="112"/>
      <c r="G48" s="103"/>
      <c r="H48" s="103"/>
      <c r="I48" s="112"/>
      <c r="J48" s="136">
        <f>SUBTOTAL(109,Instagram[[#This Row],[N. of Likes (number)]],Instagram[[#This Row],[N. of Comments / replies / Messages (number)]],Instagram[[#This Row],[N. of Video visualizations - ONLY if including a video (IGTV)]])</f>
        <v>0</v>
      </c>
    </row>
    <row r="49" spans="1:10" ht="16" x14ac:dyDescent="0.2">
      <c r="A49" s="99" t="s">
        <v>501</v>
      </c>
      <c r="B49" s="106"/>
      <c r="C49" s="101"/>
      <c r="D49" s="105"/>
      <c r="E49" s="103"/>
      <c r="F49" s="112"/>
      <c r="G49" s="103"/>
      <c r="H49" s="103"/>
      <c r="I49" s="112"/>
      <c r="J49" s="136">
        <f>SUBTOTAL(109,Instagram[[#This Row],[N. of Likes (number)]],Instagram[[#This Row],[N. of Comments / replies / Messages (number)]],Instagram[[#This Row],[N. of Video visualizations - ONLY if including a video (IGTV)]])</f>
        <v>0</v>
      </c>
    </row>
    <row r="50" spans="1:10" ht="16" x14ac:dyDescent="0.2">
      <c r="A50" s="99" t="s">
        <v>502</v>
      </c>
      <c r="B50" s="106"/>
      <c r="C50" s="101"/>
      <c r="D50" s="115"/>
      <c r="E50" s="103"/>
      <c r="F50" s="112"/>
      <c r="G50" s="103"/>
      <c r="H50" s="103"/>
      <c r="I50" s="112"/>
      <c r="J50" s="136">
        <f>SUBTOTAL(109,Instagram[[#This Row],[N. of Likes (number)]],Instagram[[#This Row],[N. of Comments / replies / Messages (number)]],Instagram[[#This Row],[N. of Video visualizations - ONLY if including a video (IGTV)]])</f>
        <v>0</v>
      </c>
    </row>
    <row r="51" spans="1:10" ht="17" x14ac:dyDescent="0.25">
      <c r="A51" s="99" t="s">
        <v>503</v>
      </c>
      <c r="B51" s="116"/>
      <c r="C51" s="101"/>
      <c r="D51" s="115"/>
      <c r="E51" s="103"/>
      <c r="F51" s="117"/>
      <c r="G51" s="103"/>
      <c r="H51" s="103"/>
      <c r="I51" s="112"/>
      <c r="J51" s="136">
        <f>SUBTOTAL(109,Instagram[[#This Row],[N. of Likes (number)]],Instagram[[#This Row],[N. of Comments / replies / Messages (number)]],Instagram[[#This Row],[N. of Video visualizations - ONLY if including a video (IGTV)]])</f>
        <v>0</v>
      </c>
    </row>
    <row r="52" spans="1:10" ht="16" x14ac:dyDescent="0.2">
      <c r="A52" s="99" t="s">
        <v>504</v>
      </c>
      <c r="B52" s="106"/>
      <c r="C52" s="101"/>
      <c r="D52" s="115"/>
      <c r="E52" s="103"/>
      <c r="F52" s="112"/>
      <c r="G52" s="103"/>
      <c r="H52" s="103"/>
      <c r="I52" s="112"/>
      <c r="J52" s="136">
        <f>SUBTOTAL(109,Instagram[[#This Row],[N. of Likes (number)]],Instagram[[#This Row],[N. of Comments / replies / Messages (number)]],Instagram[[#This Row],[N. of Video visualizations - ONLY if including a video (IGTV)]])</f>
        <v>0</v>
      </c>
    </row>
    <row r="53" spans="1:10" ht="16" x14ac:dyDescent="0.2">
      <c r="A53" s="99" t="s">
        <v>505</v>
      </c>
      <c r="B53" s="106"/>
      <c r="C53" s="101"/>
      <c r="D53" s="115"/>
      <c r="E53" s="103"/>
      <c r="F53" s="112"/>
      <c r="G53" s="103"/>
      <c r="H53" s="103"/>
      <c r="I53" s="112"/>
      <c r="J53" s="136">
        <f>SUBTOTAL(109,Instagram[[#This Row],[N. of Likes (number)]],Instagram[[#This Row],[N. of Comments / replies / Messages (number)]],Instagram[[#This Row],[N. of Video visualizations - ONLY if including a video (IGTV)]])</f>
        <v>0</v>
      </c>
    </row>
    <row r="54" spans="1:10" ht="16" x14ac:dyDescent="0.2">
      <c r="A54" s="99" t="s">
        <v>506</v>
      </c>
      <c r="B54" s="106"/>
      <c r="C54" s="101"/>
      <c r="D54" s="115"/>
      <c r="E54" s="103"/>
      <c r="F54" s="112"/>
      <c r="G54" s="103"/>
      <c r="H54" s="103"/>
      <c r="I54" s="112"/>
      <c r="J54" s="136">
        <f>SUBTOTAL(109,Instagram[[#This Row],[N. of Likes (number)]],Instagram[[#This Row],[N. of Comments / replies / Messages (number)]],Instagram[[#This Row],[N. of Video visualizations - ONLY if including a video (IGTV)]])</f>
        <v>0</v>
      </c>
    </row>
    <row r="55" spans="1:10" ht="16" x14ac:dyDescent="0.2">
      <c r="A55" s="99" t="s">
        <v>507</v>
      </c>
      <c r="B55" s="106"/>
      <c r="C55" s="101"/>
      <c r="D55" s="115"/>
      <c r="E55" s="103"/>
      <c r="F55" s="112"/>
      <c r="G55" s="103"/>
      <c r="H55" s="103"/>
      <c r="I55" s="112"/>
      <c r="J55" s="136">
        <f>SUBTOTAL(109,Instagram[[#This Row],[N. of Likes (number)]],Instagram[[#This Row],[N. of Comments / replies / Messages (number)]],Instagram[[#This Row],[N. of Video visualizations - ONLY if including a video (IGTV)]])</f>
        <v>0</v>
      </c>
    </row>
    <row r="56" spans="1:10" ht="16" x14ac:dyDescent="0.2">
      <c r="A56" s="99" t="s">
        <v>508</v>
      </c>
      <c r="B56" s="106"/>
      <c r="C56" s="101"/>
      <c r="D56" s="105"/>
      <c r="E56" s="103"/>
      <c r="F56" s="112"/>
      <c r="G56" s="118"/>
      <c r="H56" s="103"/>
      <c r="I56" s="112"/>
      <c r="J56" s="136">
        <f>SUBTOTAL(109,Instagram[[#This Row],[N. of Likes (number)]],Instagram[[#This Row],[N. of Comments / replies / Messages (number)]],Instagram[[#This Row],[N. of Video visualizations - ONLY if including a video (IGTV)]])</f>
        <v>0</v>
      </c>
    </row>
    <row r="57" spans="1:10" ht="16" x14ac:dyDescent="0.2">
      <c r="A57" s="99" t="s">
        <v>509</v>
      </c>
      <c r="B57" s="106"/>
      <c r="C57" s="101"/>
      <c r="D57" s="105"/>
      <c r="E57" s="103"/>
      <c r="F57" s="112"/>
      <c r="G57" s="103"/>
      <c r="H57" s="103"/>
      <c r="I57" s="112"/>
      <c r="J57" s="136">
        <f>SUBTOTAL(109,Instagram[[#This Row],[N. of Likes (number)]],Instagram[[#This Row],[N. of Comments / replies / Messages (number)]],Instagram[[#This Row],[N. of Video visualizations - ONLY if including a video (IGTV)]])</f>
        <v>0</v>
      </c>
    </row>
    <row r="58" spans="1:10" ht="16" x14ac:dyDescent="0.2">
      <c r="A58" s="99" t="s">
        <v>510</v>
      </c>
      <c r="B58" s="106"/>
      <c r="C58" s="101"/>
      <c r="D58" s="105"/>
      <c r="E58" s="103"/>
      <c r="F58" s="112"/>
      <c r="G58" s="103"/>
      <c r="H58" s="103"/>
      <c r="I58" s="112"/>
      <c r="J58" s="136">
        <f>SUBTOTAL(109,Instagram[[#This Row],[N. of Likes (number)]],Instagram[[#This Row],[N. of Comments / replies / Messages (number)]],Instagram[[#This Row],[N. of Video visualizations - ONLY if including a video (IGTV)]])</f>
        <v>0</v>
      </c>
    </row>
    <row r="59" spans="1:10" ht="16" x14ac:dyDescent="0.2">
      <c r="A59" s="99" t="s">
        <v>511</v>
      </c>
      <c r="B59" s="106"/>
      <c r="C59" s="101"/>
      <c r="D59" s="105"/>
      <c r="E59" s="103"/>
      <c r="F59" s="112"/>
      <c r="G59" s="103"/>
      <c r="H59" s="103"/>
      <c r="I59" s="112"/>
      <c r="J59" s="136">
        <f>SUBTOTAL(109,Instagram[[#This Row],[N. of Likes (number)]],Instagram[[#This Row],[N. of Comments / replies / Messages (number)]],Instagram[[#This Row],[N. of Video visualizations - ONLY if including a video (IGTV)]])</f>
        <v>0</v>
      </c>
    </row>
    <row r="60" spans="1:10" ht="16" x14ac:dyDescent="0.2">
      <c r="A60" s="99" t="s">
        <v>512</v>
      </c>
      <c r="B60" s="106"/>
      <c r="C60" s="101"/>
      <c r="D60" s="105"/>
      <c r="E60" s="103"/>
      <c r="F60" s="112"/>
      <c r="G60" s="103"/>
      <c r="H60" s="103"/>
      <c r="I60" s="112"/>
      <c r="J60" s="136">
        <f>SUBTOTAL(109,Instagram[[#This Row],[N. of Likes (number)]],Instagram[[#This Row],[N. of Comments / replies / Messages (number)]],Instagram[[#This Row],[N. of Video visualizations - ONLY if including a video (IGTV)]])</f>
        <v>0</v>
      </c>
    </row>
    <row r="61" spans="1:10" ht="16" x14ac:dyDescent="0.2">
      <c r="A61" s="99" t="s">
        <v>513</v>
      </c>
      <c r="B61" s="106"/>
      <c r="C61" s="101"/>
      <c r="D61" s="105"/>
      <c r="E61" s="103"/>
      <c r="F61" s="112"/>
      <c r="G61" s="103"/>
      <c r="H61" s="103"/>
      <c r="I61" s="112"/>
      <c r="J61" s="136">
        <f>SUBTOTAL(109,Instagram[[#This Row],[N. of Likes (number)]],Instagram[[#This Row],[N. of Comments / replies / Messages (number)]],Instagram[[#This Row],[N. of Video visualizations - ONLY if including a video (IGTV)]])</f>
        <v>0</v>
      </c>
    </row>
    <row r="62" spans="1:10" ht="15" customHeight="1" x14ac:dyDescent="0.2">
      <c r="A62" s="99" t="s">
        <v>514</v>
      </c>
      <c r="B62" s="100"/>
      <c r="C62" s="119"/>
      <c r="D62" s="120"/>
      <c r="E62" s="121"/>
      <c r="F62" s="121"/>
      <c r="G62" s="121"/>
      <c r="H62" s="121"/>
      <c r="I62" s="112"/>
      <c r="J62" s="136">
        <f>SUBTOTAL(109,Instagram[[#This Row],[N. of Likes (number)]],Instagram[[#This Row],[N. of Comments / replies / Messages (number)]],Instagram[[#This Row],[N. of Video visualizations - ONLY if including a video (IGTV)]])</f>
        <v>0</v>
      </c>
    </row>
    <row r="63" spans="1:10" ht="16" x14ac:dyDescent="0.2">
      <c r="A63" s="99" t="s">
        <v>515</v>
      </c>
      <c r="B63" s="100"/>
      <c r="C63" s="101"/>
      <c r="D63" s="105"/>
      <c r="E63" s="122"/>
      <c r="F63" s="122"/>
      <c r="G63" s="122"/>
      <c r="H63" s="122"/>
      <c r="I63" s="112"/>
      <c r="J63" s="136">
        <f>SUBTOTAL(109,Instagram[[#This Row],[N. of Likes (number)]],Instagram[[#This Row],[N. of Comments / replies / Messages (number)]],Instagram[[#This Row],[N. of Video visualizations - ONLY if including a video (IGTV)]])</f>
        <v>0</v>
      </c>
    </row>
    <row r="64" spans="1:10" ht="16" x14ac:dyDescent="0.2">
      <c r="A64" s="99" t="s">
        <v>516</v>
      </c>
      <c r="B64" s="100"/>
      <c r="C64" s="101"/>
      <c r="D64" s="105"/>
      <c r="E64" s="122"/>
      <c r="F64" s="122"/>
      <c r="G64" s="122"/>
      <c r="H64" s="122"/>
      <c r="I64" s="112"/>
      <c r="J64" s="136">
        <f>SUBTOTAL(109,Instagram[[#This Row],[N. of Likes (number)]],Instagram[[#This Row],[N. of Comments / replies / Messages (number)]],Instagram[[#This Row],[N. of Video visualizations - ONLY if including a video (IGTV)]])</f>
        <v>0</v>
      </c>
    </row>
    <row r="65" spans="1:10" ht="16" x14ac:dyDescent="0.2">
      <c r="A65" s="99" t="s">
        <v>517</v>
      </c>
      <c r="B65" s="100"/>
      <c r="C65" s="101"/>
      <c r="D65" s="105"/>
      <c r="E65" s="122"/>
      <c r="F65" s="122"/>
      <c r="G65" s="122"/>
      <c r="H65" s="122"/>
      <c r="I65" s="112"/>
      <c r="J65" s="136">
        <f>SUBTOTAL(109,Instagram[[#This Row],[N. of Likes (number)]],Instagram[[#This Row],[N. of Comments / replies / Messages (number)]],Instagram[[#This Row],[N. of Video visualizations - ONLY if including a video (IGTV)]])</f>
        <v>0</v>
      </c>
    </row>
    <row r="66" spans="1:10" ht="16" x14ac:dyDescent="0.2">
      <c r="A66" s="99" t="s">
        <v>518</v>
      </c>
      <c r="B66" s="106"/>
      <c r="C66" s="101"/>
      <c r="D66" s="105"/>
      <c r="E66" s="122"/>
      <c r="F66" s="122"/>
      <c r="G66" s="122"/>
      <c r="H66" s="122"/>
      <c r="I66" s="112"/>
      <c r="J66" s="136">
        <f>SUBTOTAL(109,Instagram[[#This Row],[N. of Likes (number)]],Instagram[[#This Row],[N. of Comments / replies / Messages (number)]],Instagram[[#This Row],[N. of Video visualizations - ONLY if including a video (IGTV)]])</f>
        <v>0</v>
      </c>
    </row>
    <row r="67" spans="1:10" ht="16" x14ac:dyDescent="0.2">
      <c r="A67" s="99" t="s">
        <v>519</v>
      </c>
      <c r="B67" s="106"/>
      <c r="C67" s="101"/>
      <c r="D67" s="105"/>
      <c r="E67" s="122"/>
      <c r="F67" s="122"/>
      <c r="G67" s="122"/>
      <c r="H67" s="122"/>
      <c r="I67" s="112"/>
      <c r="J67" s="136">
        <f>SUBTOTAL(109,Instagram[[#This Row],[N. of Likes (number)]],Instagram[[#This Row],[N. of Comments / replies / Messages (number)]],Instagram[[#This Row],[N. of Video visualizations - ONLY if including a video (IGTV)]])</f>
        <v>0</v>
      </c>
    </row>
    <row r="68" spans="1:10" ht="16" x14ac:dyDescent="0.2">
      <c r="A68" s="99" t="s">
        <v>520</v>
      </c>
      <c r="B68" s="106"/>
      <c r="C68" s="101"/>
      <c r="D68" s="105"/>
      <c r="E68" s="122"/>
      <c r="F68" s="122"/>
      <c r="G68" s="122"/>
      <c r="H68" s="122"/>
      <c r="I68" s="112"/>
      <c r="J68" s="136">
        <f>SUBTOTAL(109,Instagram[[#This Row],[N. of Likes (number)]],Instagram[[#This Row],[N. of Comments / replies / Messages (number)]],Instagram[[#This Row],[N. of Video visualizations - ONLY if including a video (IGTV)]])</f>
        <v>0</v>
      </c>
    </row>
    <row r="69" spans="1:10" ht="16" x14ac:dyDescent="0.2">
      <c r="A69" s="99" t="s">
        <v>521</v>
      </c>
      <c r="B69" s="106"/>
      <c r="C69" s="101"/>
      <c r="D69" s="105"/>
      <c r="E69" s="122"/>
      <c r="F69" s="122"/>
      <c r="G69" s="122"/>
      <c r="H69" s="122"/>
      <c r="I69" s="112"/>
      <c r="J69" s="136">
        <f>SUBTOTAL(109,Instagram[[#This Row],[N. of Likes (number)]],Instagram[[#This Row],[N. of Comments / replies / Messages (number)]],Instagram[[#This Row],[N. of Video visualizations - ONLY if including a video (IGTV)]])</f>
        <v>0</v>
      </c>
    </row>
    <row r="70" spans="1:10" ht="16" x14ac:dyDescent="0.2">
      <c r="A70" s="99" t="s">
        <v>522</v>
      </c>
      <c r="B70" s="106"/>
      <c r="C70" s="101"/>
      <c r="D70" s="105"/>
      <c r="E70" s="122"/>
      <c r="F70" s="122"/>
      <c r="G70" s="122"/>
      <c r="H70" s="122"/>
      <c r="I70" s="112"/>
      <c r="J70" s="136">
        <f>SUBTOTAL(109,Instagram[[#This Row],[N. of Likes (number)]],Instagram[[#This Row],[N. of Comments / replies / Messages (number)]],Instagram[[#This Row],[N. of Video visualizations - ONLY if including a video (IGTV)]])</f>
        <v>0</v>
      </c>
    </row>
    <row r="71" spans="1:10" ht="16" x14ac:dyDescent="0.2">
      <c r="A71" s="99" t="s">
        <v>523</v>
      </c>
      <c r="B71" s="106"/>
      <c r="C71" s="101"/>
      <c r="D71" s="105"/>
      <c r="E71" s="122"/>
      <c r="F71" s="122"/>
      <c r="G71" s="122"/>
      <c r="H71" s="122"/>
      <c r="I71" s="112"/>
      <c r="J71" s="136">
        <f>SUBTOTAL(109,Instagram[[#This Row],[N. of Likes (number)]],Instagram[[#This Row],[N. of Comments / replies / Messages (number)]],Instagram[[#This Row],[N. of Video visualizations - ONLY if including a video (IGTV)]])</f>
        <v>0</v>
      </c>
    </row>
    <row r="72" spans="1:10" ht="16" x14ac:dyDescent="0.2">
      <c r="A72" s="99" t="s">
        <v>524</v>
      </c>
      <c r="B72" s="106"/>
      <c r="C72" s="101"/>
      <c r="D72" s="105"/>
      <c r="E72" s="122"/>
      <c r="F72" s="122"/>
      <c r="G72" s="123"/>
      <c r="H72" s="122"/>
      <c r="I72" s="112"/>
      <c r="J72" s="136">
        <f>SUBTOTAL(109,Instagram[[#This Row],[N. of Likes (number)]],Instagram[[#This Row],[N. of Comments / replies / Messages (number)]],Instagram[[#This Row],[N. of Video visualizations - ONLY if including a video (IGTV)]])</f>
        <v>0</v>
      </c>
    </row>
    <row r="73" spans="1:10" ht="16" x14ac:dyDescent="0.2">
      <c r="A73" s="99" t="s">
        <v>525</v>
      </c>
      <c r="B73" s="106"/>
      <c r="C73" s="101"/>
      <c r="D73" s="105"/>
      <c r="E73" s="122"/>
      <c r="F73" s="122"/>
      <c r="G73" s="122"/>
      <c r="H73" s="122"/>
      <c r="I73" s="112"/>
      <c r="J73" s="136">
        <f>SUBTOTAL(109,Instagram[[#This Row],[N. of Likes (number)]],Instagram[[#This Row],[N. of Comments / replies / Messages (number)]],Instagram[[#This Row],[N. of Video visualizations - ONLY if including a video (IGTV)]])</f>
        <v>0</v>
      </c>
    </row>
    <row r="74" spans="1:10" ht="16" x14ac:dyDescent="0.2">
      <c r="A74" s="99" t="s">
        <v>526</v>
      </c>
      <c r="B74" s="106"/>
      <c r="C74" s="101"/>
      <c r="D74" s="105"/>
      <c r="E74" s="122"/>
      <c r="F74" s="122"/>
      <c r="G74" s="122"/>
      <c r="H74" s="122"/>
      <c r="I74" s="112"/>
      <c r="J74" s="136">
        <f>SUBTOTAL(109,Instagram[[#This Row],[N. of Likes (number)]],Instagram[[#This Row],[N. of Comments / replies / Messages (number)]],Instagram[[#This Row],[N. of Video visualizations - ONLY if including a video (IGTV)]])</f>
        <v>0</v>
      </c>
    </row>
    <row r="75" spans="1:10" ht="16" x14ac:dyDescent="0.2">
      <c r="A75" s="99" t="s">
        <v>527</v>
      </c>
      <c r="B75" s="106"/>
      <c r="C75" s="101"/>
      <c r="D75" s="105"/>
      <c r="E75" s="122"/>
      <c r="F75" s="122"/>
      <c r="G75" s="122"/>
      <c r="H75" s="122"/>
      <c r="I75" s="112"/>
      <c r="J75" s="136">
        <f>SUBTOTAL(109,Instagram[[#This Row],[N. of Likes (number)]],Instagram[[#This Row],[N. of Comments / replies / Messages (number)]],Instagram[[#This Row],[N. of Video visualizations - ONLY if including a video (IGTV)]])</f>
        <v>0</v>
      </c>
    </row>
    <row r="76" spans="1:10" ht="16" x14ac:dyDescent="0.2">
      <c r="A76" s="99" t="s">
        <v>528</v>
      </c>
      <c r="B76" s="106"/>
      <c r="C76" s="101"/>
      <c r="D76" s="105"/>
      <c r="E76" s="122"/>
      <c r="F76" s="122"/>
      <c r="G76" s="122"/>
      <c r="H76" s="122"/>
      <c r="I76" s="112"/>
      <c r="J76" s="136">
        <f>SUBTOTAL(109,Instagram[[#This Row],[N. of Likes (number)]],Instagram[[#This Row],[N. of Comments / replies / Messages (number)]],Instagram[[#This Row],[N. of Video visualizations - ONLY if including a video (IGTV)]])</f>
        <v>0</v>
      </c>
    </row>
    <row r="77" spans="1:10" ht="16" x14ac:dyDescent="0.2">
      <c r="A77" s="99" t="s">
        <v>529</v>
      </c>
      <c r="B77" s="106"/>
      <c r="C77" s="101"/>
      <c r="D77" s="105"/>
      <c r="E77" s="122"/>
      <c r="F77" s="122"/>
      <c r="G77" s="122"/>
      <c r="H77" s="122"/>
      <c r="I77" s="112"/>
      <c r="J77" s="136">
        <f>SUBTOTAL(109,Instagram[[#This Row],[N. of Likes (number)]],Instagram[[#This Row],[N. of Comments / replies / Messages (number)]],Instagram[[#This Row],[N. of Video visualizations - ONLY if including a video (IGTV)]])</f>
        <v>0</v>
      </c>
    </row>
    <row r="78" spans="1:10" ht="16" x14ac:dyDescent="0.2">
      <c r="A78" s="99" t="s">
        <v>530</v>
      </c>
      <c r="B78" s="106"/>
      <c r="C78" s="101"/>
      <c r="D78" s="105"/>
      <c r="E78" s="122"/>
      <c r="F78" s="122"/>
      <c r="G78" s="122"/>
      <c r="H78" s="122"/>
      <c r="I78" s="112"/>
      <c r="J78" s="136">
        <f>SUBTOTAL(109,Instagram[[#This Row],[N. of Likes (number)]],Instagram[[#This Row],[N. of Comments / replies / Messages (number)]],Instagram[[#This Row],[N. of Video visualizations - ONLY if including a video (IGTV)]])</f>
        <v>0</v>
      </c>
    </row>
    <row r="79" spans="1:10" ht="16" x14ac:dyDescent="0.2">
      <c r="A79" s="99" t="s">
        <v>531</v>
      </c>
      <c r="B79" s="106"/>
      <c r="C79" s="101"/>
      <c r="D79" s="105"/>
      <c r="E79" s="122"/>
      <c r="F79" s="122"/>
      <c r="G79" s="122"/>
      <c r="H79" s="122"/>
      <c r="I79" s="112"/>
      <c r="J79" s="136">
        <f>SUBTOTAL(109,Instagram[[#This Row],[N. of Likes (number)]],Instagram[[#This Row],[N. of Comments / replies / Messages (number)]],Instagram[[#This Row],[N. of Video visualizations - ONLY if including a video (IGTV)]])</f>
        <v>0</v>
      </c>
    </row>
    <row r="80" spans="1:10" ht="16" x14ac:dyDescent="0.2">
      <c r="A80" s="99" t="s">
        <v>532</v>
      </c>
      <c r="B80" s="106"/>
      <c r="C80" s="101"/>
      <c r="D80" s="105"/>
      <c r="E80" s="122"/>
      <c r="F80" s="122"/>
      <c r="G80" s="122"/>
      <c r="H80" s="122"/>
      <c r="I80" s="112"/>
      <c r="J80" s="136">
        <f>SUBTOTAL(109,Instagram[[#This Row],[N. of Likes (number)]],Instagram[[#This Row],[N. of Comments / replies / Messages (number)]],Instagram[[#This Row],[N. of Video visualizations - ONLY if including a video (IGTV)]])</f>
        <v>0</v>
      </c>
    </row>
    <row r="81" spans="1:10" ht="16" x14ac:dyDescent="0.2">
      <c r="A81" s="99" t="s">
        <v>533</v>
      </c>
      <c r="B81" s="106"/>
      <c r="C81" s="101"/>
      <c r="D81" s="105"/>
      <c r="E81" s="122"/>
      <c r="F81" s="122"/>
      <c r="G81" s="122"/>
      <c r="H81" s="122"/>
      <c r="I81" s="112"/>
      <c r="J81" s="136">
        <f>SUBTOTAL(109,Instagram[[#This Row],[N. of Likes (number)]],Instagram[[#This Row],[N. of Comments / replies / Messages (number)]],Instagram[[#This Row],[N. of Video visualizations - ONLY if including a video (IGTV)]])</f>
        <v>0</v>
      </c>
    </row>
    <row r="82" spans="1:10" ht="16" x14ac:dyDescent="0.2">
      <c r="A82" s="99" t="s">
        <v>534</v>
      </c>
      <c r="B82" s="106"/>
      <c r="C82" s="101"/>
      <c r="D82" s="105"/>
      <c r="E82" s="122"/>
      <c r="F82" s="122"/>
      <c r="G82" s="122"/>
      <c r="H82" s="122"/>
      <c r="I82" s="112"/>
      <c r="J82" s="136">
        <f>SUBTOTAL(109,Instagram[[#This Row],[N. of Likes (number)]],Instagram[[#This Row],[N. of Comments / replies / Messages (number)]],Instagram[[#This Row],[N. of Video visualizations - ONLY if including a video (IGTV)]])</f>
        <v>0</v>
      </c>
    </row>
    <row r="83" spans="1:10" ht="16" x14ac:dyDescent="0.2">
      <c r="A83" s="99" t="s">
        <v>535</v>
      </c>
      <c r="B83" s="106"/>
      <c r="C83" s="101"/>
      <c r="D83" s="105"/>
      <c r="E83" s="122"/>
      <c r="F83" s="122"/>
      <c r="G83" s="122"/>
      <c r="H83" s="122"/>
      <c r="I83" s="112"/>
      <c r="J83" s="136">
        <f>SUBTOTAL(109,Instagram[[#This Row],[N. of Likes (number)]],Instagram[[#This Row],[N. of Comments / replies / Messages (number)]],Instagram[[#This Row],[N. of Video visualizations - ONLY if including a video (IGTV)]])</f>
        <v>0</v>
      </c>
    </row>
    <row r="84" spans="1:10" ht="16" x14ac:dyDescent="0.2">
      <c r="A84" s="99" t="s">
        <v>536</v>
      </c>
      <c r="B84" s="106"/>
      <c r="C84" s="101"/>
      <c r="D84" s="105"/>
      <c r="E84" s="122"/>
      <c r="F84" s="122"/>
      <c r="G84" s="122"/>
      <c r="H84" s="122"/>
      <c r="I84" s="112"/>
      <c r="J84" s="136">
        <f>SUBTOTAL(109,Instagram[[#This Row],[N. of Likes (number)]],Instagram[[#This Row],[N. of Comments / replies / Messages (number)]],Instagram[[#This Row],[N. of Video visualizations - ONLY if including a video (IGTV)]])</f>
        <v>0</v>
      </c>
    </row>
    <row r="85" spans="1:10" ht="16" x14ac:dyDescent="0.2">
      <c r="A85" s="99" t="s">
        <v>537</v>
      </c>
      <c r="B85" s="106"/>
      <c r="C85" s="101"/>
      <c r="D85" s="105"/>
      <c r="E85" s="122"/>
      <c r="F85" s="122"/>
      <c r="G85" s="122"/>
      <c r="H85" s="122"/>
      <c r="I85" s="112"/>
      <c r="J85" s="136">
        <f>SUBTOTAL(109,Instagram[[#This Row],[N. of Likes (number)]],Instagram[[#This Row],[N. of Comments / replies / Messages (number)]],Instagram[[#This Row],[N. of Video visualizations - ONLY if including a video (IGTV)]])</f>
        <v>0</v>
      </c>
    </row>
    <row r="86" spans="1:10" ht="16" x14ac:dyDescent="0.2">
      <c r="A86" s="99" t="s">
        <v>538</v>
      </c>
      <c r="B86" s="106"/>
      <c r="C86" s="101"/>
      <c r="D86" s="105"/>
      <c r="E86" s="122"/>
      <c r="F86" s="122"/>
      <c r="G86" s="122"/>
      <c r="H86" s="122"/>
      <c r="I86" s="112"/>
      <c r="J86" s="136">
        <f>SUBTOTAL(109,Instagram[[#This Row],[N. of Likes (number)]],Instagram[[#This Row],[N. of Comments / replies / Messages (number)]],Instagram[[#This Row],[N. of Video visualizations - ONLY if including a video (IGTV)]])</f>
        <v>0</v>
      </c>
    </row>
    <row r="87" spans="1:10" ht="16" x14ac:dyDescent="0.2">
      <c r="A87" s="99" t="s">
        <v>539</v>
      </c>
      <c r="B87" s="106"/>
      <c r="C87" s="101"/>
      <c r="D87" s="105"/>
      <c r="E87" s="122"/>
      <c r="F87" s="122"/>
      <c r="G87" s="122"/>
      <c r="H87" s="122"/>
      <c r="I87" s="112"/>
      <c r="J87" s="136">
        <f>SUBTOTAL(109,Instagram[[#This Row],[N. of Likes (number)]],Instagram[[#This Row],[N. of Comments / replies / Messages (number)]],Instagram[[#This Row],[N. of Video visualizations - ONLY if including a video (IGTV)]])</f>
        <v>0</v>
      </c>
    </row>
    <row r="88" spans="1:10" ht="16" x14ac:dyDescent="0.2">
      <c r="A88" s="99" t="s">
        <v>540</v>
      </c>
      <c r="B88" s="106"/>
      <c r="C88" s="101"/>
      <c r="D88" s="105"/>
      <c r="E88" s="122"/>
      <c r="F88" s="122"/>
      <c r="G88" s="122"/>
      <c r="H88" s="122"/>
      <c r="I88" s="112"/>
      <c r="J88" s="136">
        <f>SUBTOTAL(109,Instagram[[#This Row],[N. of Likes (number)]],Instagram[[#This Row],[N. of Comments / replies / Messages (number)]],Instagram[[#This Row],[N. of Video visualizations - ONLY if including a video (IGTV)]])</f>
        <v>0</v>
      </c>
    </row>
    <row r="89" spans="1:10" ht="16" x14ac:dyDescent="0.2">
      <c r="A89" s="99" t="s">
        <v>541</v>
      </c>
      <c r="B89" s="106"/>
      <c r="C89" s="101"/>
      <c r="D89" s="105"/>
      <c r="E89" s="122"/>
      <c r="F89" s="122"/>
      <c r="G89" s="122"/>
      <c r="H89" s="122"/>
      <c r="I89" s="112"/>
      <c r="J89" s="136">
        <f>SUBTOTAL(109,Instagram[[#This Row],[N. of Likes (number)]],Instagram[[#This Row],[N. of Comments / replies / Messages (number)]],Instagram[[#This Row],[N. of Video visualizations - ONLY if including a video (IGTV)]])</f>
        <v>0</v>
      </c>
    </row>
    <row r="90" spans="1:10" ht="16" x14ac:dyDescent="0.2">
      <c r="A90" s="99" t="s">
        <v>542</v>
      </c>
      <c r="B90" s="106"/>
      <c r="C90" s="101"/>
      <c r="D90" s="105"/>
      <c r="E90" s="122"/>
      <c r="F90" s="122"/>
      <c r="G90" s="122"/>
      <c r="H90" s="122"/>
      <c r="I90" s="112"/>
      <c r="J90" s="136">
        <f>SUBTOTAL(109,Instagram[[#This Row],[N. of Likes (number)]],Instagram[[#This Row],[N. of Comments / replies / Messages (number)]],Instagram[[#This Row],[N. of Video visualizations - ONLY if including a video (IGTV)]])</f>
        <v>0</v>
      </c>
    </row>
    <row r="91" spans="1:10" ht="16" x14ac:dyDescent="0.2">
      <c r="A91" s="99" t="s">
        <v>543</v>
      </c>
      <c r="B91" s="106"/>
      <c r="C91" s="101"/>
      <c r="D91" s="105"/>
      <c r="E91" s="122"/>
      <c r="F91" s="124"/>
      <c r="G91" s="122"/>
      <c r="H91" s="122"/>
      <c r="I91" s="112"/>
      <c r="J91" s="136">
        <f>SUBTOTAL(109,Instagram[[#This Row],[N. of Likes (number)]],Instagram[[#This Row],[N. of Comments / replies / Messages (number)]],Instagram[[#This Row],[N. of Video visualizations - ONLY if including a video (IGTV)]])</f>
        <v>0</v>
      </c>
    </row>
    <row r="92" spans="1:10" ht="16" x14ac:dyDescent="0.2">
      <c r="A92" s="99" t="s">
        <v>544</v>
      </c>
      <c r="B92" s="106"/>
      <c r="C92" s="101"/>
      <c r="D92" s="105"/>
      <c r="E92" s="122"/>
      <c r="F92" s="124"/>
      <c r="G92" s="122"/>
      <c r="H92" s="122"/>
      <c r="I92" s="112"/>
      <c r="J92" s="136">
        <f>SUBTOTAL(109,Instagram[[#This Row],[N. of Likes (number)]],Instagram[[#This Row],[N. of Comments / replies / Messages (number)]],Instagram[[#This Row],[N. of Video visualizations - ONLY if including a video (IGTV)]])</f>
        <v>0</v>
      </c>
    </row>
    <row r="93" spans="1:10" ht="16" x14ac:dyDescent="0.2">
      <c r="A93" s="99" t="s">
        <v>545</v>
      </c>
      <c r="B93" s="108"/>
      <c r="C93" s="109"/>
      <c r="D93" s="125"/>
      <c r="E93" s="126"/>
      <c r="F93" s="126"/>
      <c r="G93" s="126"/>
      <c r="H93" s="126"/>
      <c r="I93" s="112"/>
      <c r="J93" s="136">
        <f>SUBTOTAL(109,Instagram[[#This Row],[N. of Likes (number)]],Instagram[[#This Row],[N. of Comments / replies / Messages (number)]],Instagram[[#This Row],[N. of Video visualizations - ONLY if including a video (IGTV)]])</f>
        <v>0</v>
      </c>
    </row>
    <row r="94" spans="1:10" ht="16" x14ac:dyDescent="0.2">
      <c r="A94" s="99" t="s">
        <v>546</v>
      </c>
      <c r="B94" s="108"/>
      <c r="C94" s="101"/>
      <c r="D94" s="127"/>
      <c r="E94" s="103"/>
      <c r="F94" s="112"/>
      <c r="G94" s="103"/>
      <c r="H94" s="103"/>
      <c r="I94" s="112"/>
      <c r="J94" s="136">
        <v>72</v>
      </c>
    </row>
    <row r="95" spans="1:10" ht="16" x14ac:dyDescent="0.2">
      <c r="A95" s="99" t="s">
        <v>547</v>
      </c>
      <c r="B95" s="108"/>
      <c r="C95" s="101"/>
      <c r="D95" s="127"/>
      <c r="E95" s="103"/>
      <c r="F95" s="112"/>
      <c r="G95" s="103"/>
      <c r="H95" s="103"/>
      <c r="I95" s="112"/>
      <c r="J95" s="136">
        <v>54</v>
      </c>
    </row>
    <row r="96" spans="1:10" ht="16" x14ac:dyDescent="0.2">
      <c r="A96" s="99" t="s">
        <v>548</v>
      </c>
      <c r="B96" s="108"/>
      <c r="C96" s="101"/>
      <c r="D96" s="127"/>
      <c r="E96" s="103"/>
      <c r="F96" s="112"/>
      <c r="G96" s="103"/>
      <c r="H96" s="103"/>
      <c r="I96" s="112"/>
      <c r="J96" s="136">
        <v>34</v>
      </c>
    </row>
    <row r="97" spans="1:10" ht="16" x14ac:dyDescent="0.2">
      <c r="A97" s="99" t="s">
        <v>549</v>
      </c>
      <c r="B97" s="108"/>
      <c r="C97" s="101"/>
      <c r="D97" s="127"/>
      <c r="E97" s="103"/>
      <c r="F97" s="112"/>
      <c r="G97" s="103"/>
      <c r="H97" s="103"/>
      <c r="I97" s="112"/>
      <c r="J97" s="136">
        <v>26</v>
      </c>
    </row>
    <row r="98" spans="1:10" ht="16" x14ac:dyDescent="0.2">
      <c r="A98" s="99" t="s">
        <v>550</v>
      </c>
      <c r="B98" s="108"/>
      <c r="C98" s="101"/>
      <c r="D98" s="127"/>
      <c r="E98" s="103"/>
      <c r="F98" s="112"/>
      <c r="G98" s="103"/>
      <c r="H98" s="103"/>
      <c r="I98" s="112"/>
      <c r="J98" s="136">
        <v>249</v>
      </c>
    </row>
    <row r="99" spans="1:10" ht="16" x14ac:dyDescent="0.2">
      <c r="A99" s="99" t="s">
        <v>551</v>
      </c>
      <c r="B99" s="108"/>
      <c r="C99" s="101"/>
      <c r="D99" s="127"/>
      <c r="E99" s="103"/>
      <c r="F99" s="112"/>
      <c r="G99" s="103"/>
      <c r="H99" s="103"/>
      <c r="I99" s="112"/>
      <c r="J99" s="136">
        <v>56</v>
      </c>
    </row>
    <row r="100" spans="1:10" ht="16" x14ac:dyDescent="0.2">
      <c r="A100" s="99" t="s">
        <v>552</v>
      </c>
      <c r="B100" s="108"/>
      <c r="C100" s="101"/>
      <c r="D100" s="127"/>
      <c r="E100" s="103"/>
      <c r="F100" s="112"/>
      <c r="G100" s="103"/>
      <c r="H100" s="103"/>
      <c r="I100" s="112"/>
      <c r="J100" s="136">
        <v>60</v>
      </c>
    </row>
    <row r="101" spans="1:10" ht="16" x14ac:dyDescent="0.2">
      <c r="A101" s="99" t="s">
        <v>553</v>
      </c>
      <c r="B101" s="108"/>
      <c r="C101" s="101"/>
      <c r="D101" s="127"/>
      <c r="E101" s="103"/>
      <c r="F101" s="112"/>
      <c r="G101" s="103"/>
      <c r="H101" s="103"/>
      <c r="I101" s="112"/>
      <c r="J101" s="136">
        <v>21</v>
      </c>
    </row>
    <row r="102" spans="1:10" ht="16" x14ac:dyDescent="0.2">
      <c r="A102" s="99" t="s">
        <v>554</v>
      </c>
      <c r="B102" s="108"/>
      <c r="C102" s="101"/>
      <c r="D102" s="127"/>
      <c r="E102" s="103"/>
      <c r="F102" s="112"/>
      <c r="G102" s="103"/>
      <c r="H102" s="103"/>
      <c r="I102" s="112"/>
      <c r="J102" s="136">
        <v>20</v>
      </c>
    </row>
    <row r="103" spans="1:10" ht="16" x14ac:dyDescent="0.2">
      <c r="A103" s="99" t="s">
        <v>555</v>
      </c>
      <c r="B103" s="108"/>
      <c r="C103" s="101"/>
      <c r="D103" s="105"/>
      <c r="E103" s="103"/>
      <c r="F103" s="112"/>
      <c r="G103" s="103"/>
      <c r="H103" s="103"/>
      <c r="I103" s="112"/>
      <c r="J103" s="136">
        <v>12</v>
      </c>
    </row>
    <row r="104" spans="1:10" ht="16" x14ac:dyDescent="0.2">
      <c r="A104" s="99" t="s">
        <v>556</v>
      </c>
      <c r="B104" s="106"/>
      <c r="C104" s="101"/>
      <c r="D104" s="127"/>
      <c r="E104" s="103"/>
      <c r="F104" s="112"/>
      <c r="G104" s="103"/>
      <c r="H104" s="103"/>
      <c r="I104" s="112"/>
      <c r="J104" s="136">
        <f>SUBTOTAL(109,Instagram[[#This Row],[N. of Likes (number)]],Instagram[[#This Row],[N. of Comments / replies / Messages (number)]],Instagram[[#This Row],[N. of Video visualizations - ONLY if including a video (IGTV)]])</f>
        <v>0</v>
      </c>
    </row>
    <row r="105" spans="1:10" ht="16" x14ac:dyDescent="0.2">
      <c r="A105" s="99" t="s">
        <v>557</v>
      </c>
      <c r="B105" s="106"/>
      <c r="C105" s="101"/>
      <c r="D105" s="127"/>
      <c r="E105" s="103"/>
      <c r="F105" s="103"/>
      <c r="G105" s="103"/>
      <c r="H105" s="103"/>
      <c r="I105" s="103"/>
      <c r="J105" s="134">
        <f>SUBTOTAL(109,Instagram[[#This Row],[N. of Likes (number)]],Instagram[[#This Row],[N. of Comments / replies / Messages (number)]],Instagram[[#This Row],[N. of Video visualizations - ONLY if including a video (IGTV)]])</f>
        <v>0</v>
      </c>
    </row>
    <row r="106" spans="1:10" ht="16" x14ac:dyDescent="0.2">
      <c r="A106" s="99" t="s">
        <v>558</v>
      </c>
      <c r="B106" s="106"/>
      <c r="C106" s="101"/>
      <c r="D106" s="127"/>
      <c r="E106" s="103"/>
      <c r="F106" s="103"/>
      <c r="G106" s="103"/>
      <c r="H106" s="103"/>
      <c r="I106" s="103"/>
      <c r="J106" s="134">
        <f>SUBTOTAL(109,Instagram[[#This Row],[N. of Likes (number)]],Instagram[[#This Row],[N. of Comments / replies / Messages (number)]],Instagram[[#This Row],[N. of Video visualizations - ONLY if including a video (IGTV)]])</f>
        <v>0</v>
      </c>
    </row>
    <row r="107" spans="1:10" ht="16" x14ac:dyDescent="0.2">
      <c r="A107" s="99" t="s">
        <v>559</v>
      </c>
      <c r="B107" s="106"/>
      <c r="C107" s="101"/>
      <c r="D107" s="127"/>
      <c r="E107" s="103"/>
      <c r="F107" s="103"/>
      <c r="G107" s="103"/>
      <c r="H107" s="103"/>
      <c r="I107" s="103"/>
      <c r="J107" s="134">
        <f>SUBTOTAL(109,Instagram[[#This Row],[N. of Likes (number)]],Instagram[[#This Row],[N. of Comments / replies / Messages (number)]],Instagram[[#This Row],[N. of Video visualizations - ONLY if including a video (IGTV)]])</f>
        <v>0</v>
      </c>
    </row>
    <row r="108" spans="1:10" ht="16" x14ac:dyDescent="0.2">
      <c r="A108" s="99" t="s">
        <v>560</v>
      </c>
      <c r="B108" s="106"/>
      <c r="C108" s="101"/>
      <c r="D108" s="127"/>
      <c r="E108" s="103"/>
      <c r="F108" s="103"/>
      <c r="G108" s="103"/>
      <c r="H108" s="103"/>
      <c r="I108" s="103"/>
      <c r="J108" s="134">
        <f>SUBTOTAL(109,Instagram[[#This Row],[N. of Likes (number)]],Instagram[[#This Row],[N. of Comments / replies / Messages (number)]],Instagram[[#This Row],[N. of Video visualizations - ONLY if including a video (IGTV)]])</f>
        <v>0</v>
      </c>
    </row>
    <row r="109" spans="1:10" ht="16" x14ac:dyDescent="0.2">
      <c r="A109" s="99" t="s">
        <v>561</v>
      </c>
      <c r="B109" s="106"/>
      <c r="C109" s="101"/>
      <c r="D109" s="127"/>
      <c r="E109" s="103"/>
      <c r="F109" s="103"/>
      <c r="G109" s="103"/>
      <c r="H109" s="103"/>
      <c r="I109" s="103"/>
      <c r="J109" s="134">
        <f>SUBTOTAL(109,Instagram[[#This Row],[N. of Likes (number)]],Instagram[[#This Row],[N. of Comments / replies / Messages (number)]],Instagram[[#This Row],[N. of Video visualizations - ONLY if including a video (IGTV)]])</f>
        <v>0</v>
      </c>
    </row>
    <row r="110" spans="1:10" ht="16" x14ac:dyDescent="0.2">
      <c r="A110" s="99" t="s">
        <v>562</v>
      </c>
      <c r="B110" s="106"/>
      <c r="C110" s="101"/>
      <c r="D110" s="127"/>
      <c r="E110" s="103"/>
      <c r="F110" s="103"/>
      <c r="G110" s="103"/>
      <c r="H110" s="103"/>
      <c r="I110" s="103"/>
      <c r="J110" s="134">
        <f>SUBTOTAL(109,Instagram[[#This Row],[N. of Likes (number)]],Instagram[[#This Row],[N. of Comments / replies / Messages (number)]],Instagram[[#This Row],[N. of Video visualizations - ONLY if including a video (IGTV)]])</f>
        <v>0</v>
      </c>
    </row>
    <row r="111" spans="1:10" ht="16" x14ac:dyDescent="0.2">
      <c r="A111" s="99" t="s">
        <v>563</v>
      </c>
      <c r="B111" s="106"/>
      <c r="C111" s="101"/>
      <c r="D111" s="127"/>
      <c r="E111" s="103"/>
      <c r="F111" s="103"/>
      <c r="G111" s="103"/>
      <c r="H111" s="103"/>
      <c r="I111" s="103"/>
      <c r="J111" s="134">
        <f>SUBTOTAL(109,Instagram[[#This Row],[N. of Likes (number)]],Instagram[[#This Row],[N. of Comments / replies / Messages (number)]],Instagram[[#This Row],[N. of Video visualizations - ONLY if including a video (IGTV)]])</f>
        <v>0</v>
      </c>
    </row>
    <row r="112" spans="1:10" ht="16" x14ac:dyDescent="0.2">
      <c r="A112" s="99" t="s">
        <v>564</v>
      </c>
      <c r="B112" s="106"/>
      <c r="C112" s="101"/>
      <c r="D112" s="127"/>
      <c r="E112" s="103"/>
      <c r="F112" s="103"/>
      <c r="G112" s="103"/>
      <c r="H112" s="103"/>
      <c r="I112" s="103"/>
      <c r="J112" s="134">
        <f>SUBTOTAL(109,Instagram[[#This Row],[N. of Likes (number)]],Instagram[[#This Row],[N. of Comments / replies / Messages (number)]],Instagram[[#This Row],[N. of Video visualizations - ONLY if including a video (IGTV)]])</f>
        <v>0</v>
      </c>
    </row>
    <row r="113" spans="1:10" ht="16" x14ac:dyDescent="0.2">
      <c r="A113" s="99" t="s">
        <v>565</v>
      </c>
      <c r="B113" s="106"/>
      <c r="C113" s="101"/>
      <c r="D113" s="127"/>
      <c r="E113" s="103"/>
      <c r="F113" s="103"/>
      <c r="G113" s="103"/>
      <c r="H113" s="103"/>
      <c r="I113" s="103"/>
      <c r="J113" s="134">
        <f>SUBTOTAL(109,Instagram[[#This Row],[N. of Likes (number)]],Instagram[[#This Row],[N. of Comments / replies / Messages (number)]],Instagram[[#This Row],[N. of Video visualizations - ONLY if including a video (IGTV)]])</f>
        <v>0</v>
      </c>
    </row>
    <row r="114" spans="1:10" ht="16" x14ac:dyDescent="0.2">
      <c r="A114" s="99" t="s">
        <v>566</v>
      </c>
      <c r="B114" s="106"/>
      <c r="C114" s="101"/>
      <c r="D114" s="127"/>
      <c r="E114" s="103"/>
      <c r="F114" s="103"/>
      <c r="G114" s="103"/>
      <c r="H114" s="103"/>
      <c r="I114" s="103"/>
      <c r="J114" s="134">
        <f>SUBTOTAL(109,Instagram[[#This Row],[N. of Likes (number)]],Instagram[[#This Row],[N. of Comments / replies / Messages (number)]],Instagram[[#This Row],[N. of Video visualizations - ONLY if including a video (IGTV)]])</f>
        <v>0</v>
      </c>
    </row>
    <row r="115" spans="1:10" ht="16" x14ac:dyDescent="0.2">
      <c r="A115" s="99" t="s">
        <v>567</v>
      </c>
      <c r="B115" s="106"/>
      <c r="C115" s="101"/>
      <c r="D115" s="101"/>
      <c r="E115" s="103"/>
      <c r="F115" s="103"/>
      <c r="G115" s="103"/>
      <c r="H115" s="103"/>
      <c r="I115" s="103"/>
      <c r="J115" s="134">
        <f>SUBTOTAL(109,Instagram[[#This Row],[N. of Likes (number)]],Instagram[[#This Row],[N. of Comments / replies / Messages (number)]],Instagram[[#This Row],[N. of Video visualizations - ONLY if including a video (IGTV)]])</f>
        <v>0</v>
      </c>
    </row>
    <row r="116" spans="1:10" ht="16" x14ac:dyDescent="0.2">
      <c r="A116" s="99" t="s">
        <v>568</v>
      </c>
      <c r="B116" s="106"/>
      <c r="C116" s="101"/>
      <c r="D116" s="127"/>
      <c r="E116" s="103"/>
      <c r="F116" s="103"/>
      <c r="G116" s="103"/>
      <c r="H116" s="103"/>
      <c r="I116" s="103"/>
      <c r="J116" s="134">
        <f>SUBTOTAL(109,Instagram[[#This Row],[N. of Likes (number)]],Instagram[[#This Row],[N. of Comments / replies / Messages (number)]],Instagram[[#This Row],[N. of Video visualizations - ONLY if including a video (IGTV)]])</f>
        <v>0</v>
      </c>
    </row>
    <row r="117" spans="1:10" ht="16" x14ac:dyDescent="0.2">
      <c r="A117" s="99" t="s">
        <v>569</v>
      </c>
      <c r="B117" s="106"/>
      <c r="C117" s="101"/>
      <c r="D117" s="127"/>
      <c r="E117" s="103"/>
      <c r="F117" s="103"/>
      <c r="G117" s="103"/>
      <c r="H117" s="103"/>
      <c r="I117" s="103"/>
      <c r="J117" s="134">
        <f>SUBTOTAL(109,Instagram[[#This Row],[N. of Likes (number)]],Instagram[[#This Row],[N. of Comments / replies / Messages (number)]],Instagram[[#This Row],[N. of Video visualizations - ONLY if including a video (IGTV)]])</f>
        <v>0</v>
      </c>
    </row>
    <row r="118" spans="1:10" ht="16" x14ac:dyDescent="0.2">
      <c r="A118" s="99" t="s">
        <v>570</v>
      </c>
      <c r="B118" s="106"/>
      <c r="C118" s="101"/>
      <c r="D118" s="127"/>
      <c r="E118" s="103"/>
      <c r="F118" s="103"/>
      <c r="G118" s="103"/>
      <c r="H118" s="103"/>
      <c r="I118" s="103"/>
      <c r="J118" s="134">
        <f>SUBTOTAL(109,Instagram[[#This Row],[N. of Likes (number)]],Instagram[[#This Row],[N. of Comments / replies / Messages (number)]],Instagram[[#This Row],[N. of Video visualizations - ONLY if including a video (IGTV)]])</f>
        <v>0</v>
      </c>
    </row>
    <row r="119" spans="1:10" ht="16" x14ac:dyDescent="0.2">
      <c r="A119" s="99" t="s">
        <v>571</v>
      </c>
      <c r="B119" s="106"/>
      <c r="C119" s="101"/>
      <c r="D119" s="127"/>
      <c r="E119" s="103"/>
      <c r="F119" s="103"/>
      <c r="G119" s="103"/>
      <c r="H119" s="103"/>
      <c r="I119" s="103"/>
      <c r="J119" s="134">
        <f>SUBTOTAL(109,Instagram[[#This Row],[N. of Likes (number)]],Instagram[[#This Row],[N. of Comments / replies / Messages (number)]],Instagram[[#This Row],[N. of Video visualizations - ONLY if including a video (IGTV)]])</f>
        <v>0</v>
      </c>
    </row>
    <row r="120" spans="1:10" ht="16" x14ac:dyDescent="0.2">
      <c r="A120" s="99" t="s">
        <v>572</v>
      </c>
      <c r="B120" s="106"/>
      <c r="C120" s="101"/>
      <c r="D120" s="127"/>
      <c r="E120" s="103"/>
      <c r="F120" s="103"/>
      <c r="G120" s="103"/>
      <c r="H120" s="103"/>
      <c r="I120" s="103"/>
      <c r="J120" s="134">
        <f>SUBTOTAL(109,Instagram[[#This Row],[N. of Likes (number)]],Instagram[[#This Row],[N. of Comments / replies / Messages (number)]],Instagram[[#This Row],[N. of Video visualizations - ONLY if including a video (IGTV)]])</f>
        <v>0</v>
      </c>
    </row>
    <row r="121" spans="1:10" ht="16" x14ac:dyDescent="0.2">
      <c r="A121" s="99" t="s">
        <v>573</v>
      </c>
      <c r="B121" s="106"/>
      <c r="C121" s="101"/>
      <c r="D121" s="127"/>
      <c r="E121" s="103"/>
      <c r="F121" s="103"/>
      <c r="G121" s="103"/>
      <c r="H121" s="103"/>
      <c r="I121" s="103"/>
      <c r="J121" s="134">
        <f>SUBTOTAL(109,Instagram[[#This Row],[N. of Likes (number)]],Instagram[[#This Row],[N. of Comments / replies / Messages (number)]],Instagram[[#This Row],[N. of Video visualizations - ONLY if including a video (IGTV)]])</f>
        <v>0</v>
      </c>
    </row>
    <row r="122" spans="1:10" ht="16" x14ac:dyDescent="0.2">
      <c r="A122" s="99" t="s">
        <v>574</v>
      </c>
      <c r="B122" s="106"/>
      <c r="C122" s="101"/>
      <c r="D122" s="127"/>
      <c r="E122" s="103"/>
      <c r="F122" s="103"/>
      <c r="G122" s="103"/>
      <c r="H122" s="103"/>
      <c r="I122" s="103"/>
      <c r="J122" s="134">
        <f>SUBTOTAL(109,Instagram[[#This Row],[N. of Likes (number)]],Instagram[[#This Row],[N. of Comments / replies / Messages (number)]],Instagram[[#This Row],[N. of Video visualizations - ONLY if including a video (IGTV)]])</f>
        <v>0</v>
      </c>
    </row>
    <row r="123" spans="1:10" ht="16" x14ac:dyDescent="0.2">
      <c r="A123" s="99" t="s">
        <v>575</v>
      </c>
      <c r="B123" s="106"/>
      <c r="C123" s="101"/>
      <c r="D123" s="127"/>
      <c r="E123" s="103"/>
      <c r="F123" s="103"/>
      <c r="G123" s="103"/>
      <c r="H123" s="103"/>
      <c r="I123" s="103"/>
      <c r="J123" s="134">
        <f>SUBTOTAL(109,Instagram[[#This Row],[N. of Likes (number)]],Instagram[[#This Row],[N. of Comments / replies / Messages (number)]],Instagram[[#This Row],[N. of Video visualizations - ONLY if including a video (IGTV)]])</f>
        <v>0</v>
      </c>
    </row>
    <row r="124" spans="1:10" ht="16" x14ac:dyDescent="0.2">
      <c r="A124" s="99" t="s">
        <v>576</v>
      </c>
      <c r="B124" s="106"/>
      <c r="C124" s="101"/>
      <c r="D124" s="127"/>
      <c r="E124" s="103"/>
      <c r="F124" s="103"/>
      <c r="G124" s="103"/>
      <c r="H124" s="103"/>
      <c r="I124" s="103"/>
      <c r="J124" s="134">
        <f>SUBTOTAL(109,Instagram[[#This Row],[N. of Likes (number)]],Instagram[[#This Row],[N. of Comments / replies / Messages (number)]],Instagram[[#This Row],[N. of Video visualizations - ONLY if including a video (IGTV)]])</f>
        <v>0</v>
      </c>
    </row>
    <row r="125" spans="1:10" ht="16" x14ac:dyDescent="0.2">
      <c r="A125" s="99" t="s">
        <v>577</v>
      </c>
      <c r="B125" s="106"/>
      <c r="C125" s="101"/>
      <c r="D125" s="127"/>
      <c r="E125" s="103"/>
      <c r="F125" s="103"/>
      <c r="G125" s="103"/>
      <c r="H125" s="103"/>
      <c r="I125" s="103"/>
      <c r="J125" s="134">
        <f>SUBTOTAL(109,Instagram[[#This Row],[N. of Likes (number)]],Instagram[[#This Row],[N. of Comments / replies / Messages (number)]],Instagram[[#This Row],[N. of Video visualizations - ONLY if including a video (IGTV)]])</f>
        <v>0</v>
      </c>
    </row>
    <row r="126" spans="1:10" ht="16" x14ac:dyDescent="0.2">
      <c r="A126" s="99" t="s">
        <v>578</v>
      </c>
      <c r="B126" s="106"/>
      <c r="C126" s="101"/>
      <c r="D126" s="127"/>
      <c r="E126" s="103"/>
      <c r="F126" s="103"/>
      <c r="G126" s="103"/>
      <c r="H126" s="103"/>
      <c r="I126" s="103"/>
      <c r="J126" s="134">
        <f>SUBTOTAL(109,Instagram[[#This Row],[N. of Likes (number)]],Instagram[[#This Row],[N. of Comments / replies / Messages (number)]],Instagram[[#This Row],[N. of Video visualizations - ONLY if including a video (IGTV)]])</f>
        <v>0</v>
      </c>
    </row>
    <row r="127" spans="1:10" ht="16" x14ac:dyDescent="0.2">
      <c r="A127" s="99" t="s">
        <v>579</v>
      </c>
      <c r="B127" s="106"/>
      <c r="C127" s="101"/>
      <c r="D127" s="127"/>
      <c r="E127" s="103"/>
      <c r="F127" s="103"/>
      <c r="G127" s="103"/>
      <c r="H127" s="103"/>
      <c r="I127" s="103"/>
      <c r="J127" s="134">
        <f>SUBTOTAL(109,Instagram[[#This Row],[N. of Likes (number)]],Instagram[[#This Row],[N. of Comments / replies / Messages (number)]],Instagram[[#This Row],[N. of Video visualizations - ONLY if including a video (IGTV)]])</f>
        <v>0</v>
      </c>
    </row>
    <row r="128" spans="1:10" ht="16" x14ac:dyDescent="0.2">
      <c r="A128" s="99" t="s">
        <v>580</v>
      </c>
      <c r="B128" s="106"/>
      <c r="C128" s="101"/>
      <c r="D128" s="127"/>
      <c r="E128" s="103"/>
      <c r="F128" s="103"/>
      <c r="G128" s="103"/>
      <c r="H128" s="103"/>
      <c r="I128" s="103"/>
      <c r="J128" s="134">
        <f>SUBTOTAL(109,Instagram[[#This Row],[N. of Likes (number)]],Instagram[[#This Row],[N. of Comments / replies / Messages (number)]],Instagram[[#This Row],[N. of Video visualizations - ONLY if including a video (IGTV)]])</f>
        <v>0</v>
      </c>
    </row>
    <row r="129" spans="1:10" ht="16" x14ac:dyDescent="0.2">
      <c r="A129" s="99" t="s">
        <v>581</v>
      </c>
      <c r="B129" s="106"/>
      <c r="C129" s="101"/>
      <c r="D129" s="127"/>
      <c r="E129" s="103"/>
      <c r="F129" s="103"/>
      <c r="G129" s="103"/>
      <c r="H129" s="103"/>
      <c r="I129" s="103"/>
      <c r="J129" s="134">
        <f>SUBTOTAL(109,Instagram[[#This Row],[N. of Likes (number)]],Instagram[[#This Row],[N. of Comments / replies / Messages (number)]],Instagram[[#This Row],[N. of Video visualizations - ONLY if including a video (IGTV)]])</f>
        <v>0</v>
      </c>
    </row>
    <row r="130" spans="1:10" ht="16" x14ac:dyDescent="0.2">
      <c r="A130" s="99" t="s">
        <v>582</v>
      </c>
      <c r="B130" s="106"/>
      <c r="C130" s="101"/>
      <c r="D130" s="127"/>
      <c r="E130" s="103"/>
      <c r="F130" s="103"/>
      <c r="G130" s="103"/>
      <c r="H130" s="103"/>
      <c r="I130" s="103"/>
      <c r="J130" s="134">
        <f>SUBTOTAL(109,Instagram[[#This Row],[N. of Likes (number)]],Instagram[[#This Row],[N. of Comments / replies / Messages (number)]],Instagram[[#This Row],[N. of Video visualizations - ONLY if including a video (IGTV)]])</f>
        <v>0</v>
      </c>
    </row>
    <row r="131" spans="1:10" ht="16" x14ac:dyDescent="0.2">
      <c r="A131" s="99" t="s">
        <v>583</v>
      </c>
      <c r="B131" s="106"/>
      <c r="C131" s="101"/>
      <c r="D131" s="127"/>
      <c r="E131" s="103"/>
      <c r="F131" s="103"/>
      <c r="G131" s="103"/>
      <c r="H131" s="103"/>
      <c r="I131" s="103"/>
      <c r="J131" s="134">
        <f>SUBTOTAL(109,Instagram[[#This Row],[N. of Likes (number)]],Instagram[[#This Row],[N. of Comments / replies / Messages (number)]],Instagram[[#This Row],[N. of Video visualizations - ONLY if including a video (IGTV)]])</f>
        <v>0</v>
      </c>
    </row>
    <row r="132" spans="1:10" ht="16" x14ac:dyDescent="0.2">
      <c r="A132" s="99" t="s">
        <v>584</v>
      </c>
      <c r="B132" s="106"/>
      <c r="C132" s="101"/>
      <c r="D132" s="127"/>
      <c r="E132" s="103"/>
      <c r="F132" s="103"/>
      <c r="G132" s="103"/>
      <c r="H132" s="103"/>
      <c r="I132" s="103"/>
      <c r="J132" s="134">
        <f>SUBTOTAL(109,Instagram[[#This Row],[N. of Likes (number)]],Instagram[[#This Row],[N. of Comments / replies / Messages (number)]],Instagram[[#This Row],[N. of Video visualizations - ONLY if including a video (IGTV)]])</f>
        <v>0</v>
      </c>
    </row>
    <row r="133" spans="1:10" ht="16" x14ac:dyDescent="0.2">
      <c r="A133" s="99" t="s">
        <v>585</v>
      </c>
      <c r="B133" s="106"/>
      <c r="C133" s="101"/>
      <c r="D133" s="127"/>
      <c r="E133" s="103"/>
      <c r="F133" s="103"/>
      <c r="G133" s="103"/>
      <c r="H133" s="103"/>
      <c r="I133" s="103"/>
      <c r="J133" s="134">
        <f>SUBTOTAL(109,Instagram[[#This Row],[N. of Likes (number)]],Instagram[[#This Row],[N. of Comments / replies / Messages (number)]],Instagram[[#This Row],[N. of Video visualizations - ONLY if including a video (IGTV)]])</f>
        <v>0</v>
      </c>
    </row>
    <row r="134" spans="1:10" ht="16" x14ac:dyDescent="0.2">
      <c r="A134" s="99" t="s">
        <v>586</v>
      </c>
      <c r="B134" s="106"/>
      <c r="C134" s="101"/>
      <c r="D134" s="127"/>
      <c r="E134" s="103"/>
      <c r="F134" s="103"/>
      <c r="G134" s="103"/>
      <c r="H134" s="103"/>
      <c r="I134" s="103"/>
      <c r="J134" s="134">
        <f>SUBTOTAL(109,Instagram[[#This Row],[N. of Likes (number)]],Instagram[[#This Row],[N. of Comments / replies / Messages (number)]],Instagram[[#This Row],[N. of Video visualizations - ONLY if including a video (IGTV)]])</f>
        <v>0</v>
      </c>
    </row>
    <row r="135" spans="1:10" ht="16" x14ac:dyDescent="0.2">
      <c r="A135" s="99" t="s">
        <v>587</v>
      </c>
      <c r="B135" s="106"/>
      <c r="C135" s="101"/>
      <c r="D135" s="127"/>
      <c r="E135" s="103"/>
      <c r="F135" s="103"/>
      <c r="G135" s="103"/>
      <c r="H135" s="103"/>
      <c r="I135" s="103"/>
      <c r="J135" s="134">
        <f>SUBTOTAL(109,Instagram[[#This Row],[N. of Likes (number)]],Instagram[[#This Row],[N. of Comments / replies / Messages (number)]],Instagram[[#This Row],[N. of Video visualizations - ONLY if including a video (IGTV)]])</f>
        <v>0</v>
      </c>
    </row>
    <row r="136" spans="1:10" ht="16" x14ac:dyDescent="0.2">
      <c r="A136" s="99" t="s">
        <v>588</v>
      </c>
      <c r="B136" s="106"/>
      <c r="C136" s="101"/>
      <c r="D136" s="127"/>
      <c r="E136" s="103"/>
      <c r="F136" s="103"/>
      <c r="G136" s="103"/>
      <c r="H136" s="103"/>
      <c r="I136" s="103"/>
      <c r="J136" s="134">
        <f>SUBTOTAL(109,Instagram[[#This Row],[N. of Likes (number)]],Instagram[[#This Row],[N. of Comments / replies / Messages (number)]],Instagram[[#This Row],[N. of Video visualizations - ONLY if including a video (IGTV)]])</f>
        <v>0</v>
      </c>
    </row>
    <row r="137" spans="1:10" ht="16" x14ac:dyDescent="0.2">
      <c r="A137" s="99" t="s">
        <v>589</v>
      </c>
      <c r="B137" s="106"/>
      <c r="C137" s="101"/>
      <c r="D137" s="127"/>
      <c r="E137" s="103"/>
      <c r="F137" s="103"/>
      <c r="G137" s="103"/>
      <c r="H137" s="103"/>
      <c r="I137" s="103"/>
      <c r="J137" s="134">
        <f>SUBTOTAL(109,Instagram[[#This Row],[N. of Likes (number)]],Instagram[[#This Row],[N. of Comments / replies / Messages (number)]],Instagram[[#This Row],[N. of Video visualizations - ONLY if including a video (IGTV)]])</f>
        <v>0</v>
      </c>
    </row>
    <row r="138" spans="1:10" ht="16" x14ac:dyDescent="0.2">
      <c r="A138" s="99" t="s">
        <v>590</v>
      </c>
      <c r="B138" s="106"/>
      <c r="C138" s="101"/>
      <c r="D138" s="127"/>
      <c r="E138" s="103"/>
      <c r="F138" s="103"/>
      <c r="G138" s="103"/>
      <c r="H138" s="103"/>
      <c r="I138" s="103"/>
      <c r="J138" s="134">
        <f>SUBTOTAL(109,Instagram[[#This Row],[N. of Likes (number)]],Instagram[[#This Row],[N. of Comments / replies / Messages (number)]],Instagram[[#This Row],[N. of Video visualizations - ONLY if including a video (IGTV)]])</f>
        <v>0</v>
      </c>
    </row>
    <row r="139" spans="1:10" ht="16" x14ac:dyDescent="0.2">
      <c r="A139" s="99" t="s">
        <v>591</v>
      </c>
      <c r="B139" s="106"/>
      <c r="C139" s="101"/>
      <c r="D139" s="127"/>
      <c r="E139" s="103"/>
      <c r="F139" s="103"/>
      <c r="G139" s="103"/>
      <c r="H139" s="103"/>
      <c r="I139" s="103"/>
      <c r="J139" s="134">
        <f>SUBTOTAL(109,Instagram[[#This Row],[N. of Likes (number)]],Instagram[[#This Row],[N. of Comments / replies / Messages (number)]],Instagram[[#This Row],[N. of Video visualizations - ONLY if including a video (IGTV)]])</f>
        <v>0</v>
      </c>
    </row>
    <row r="140" spans="1:10" ht="16" x14ac:dyDescent="0.2">
      <c r="A140" s="99" t="s">
        <v>592</v>
      </c>
      <c r="B140" s="106"/>
      <c r="C140" s="101"/>
      <c r="D140" s="127"/>
      <c r="E140" s="103"/>
      <c r="F140" s="103"/>
      <c r="G140" s="103"/>
      <c r="H140" s="103"/>
      <c r="I140" s="103"/>
      <c r="J140" s="134">
        <f>SUBTOTAL(109,Instagram[[#This Row],[N. of Likes (number)]],Instagram[[#This Row],[N. of Comments / replies / Messages (number)]],Instagram[[#This Row],[N. of Video visualizations - ONLY if including a video (IGTV)]])</f>
        <v>0</v>
      </c>
    </row>
    <row r="141" spans="1:10" ht="16" x14ac:dyDescent="0.2">
      <c r="A141" s="99" t="s">
        <v>593</v>
      </c>
      <c r="B141" s="106"/>
      <c r="C141" s="101"/>
      <c r="D141" s="127"/>
      <c r="E141" s="103"/>
      <c r="F141" s="103"/>
      <c r="G141" s="103"/>
      <c r="H141" s="103"/>
      <c r="I141" s="103"/>
      <c r="J141" s="134">
        <f>SUBTOTAL(109,Instagram[[#This Row],[N. of Likes (number)]],Instagram[[#This Row],[N. of Comments / replies / Messages (number)]],Instagram[[#This Row],[N. of Video visualizations - ONLY if including a video (IGTV)]])</f>
        <v>0</v>
      </c>
    </row>
    <row r="142" spans="1:10" ht="16" x14ac:dyDescent="0.2">
      <c r="A142" s="99" t="s">
        <v>594</v>
      </c>
      <c r="B142" s="106"/>
      <c r="C142" s="101"/>
      <c r="D142" s="127"/>
      <c r="E142" s="103"/>
      <c r="F142" s="103"/>
      <c r="G142" s="103"/>
      <c r="H142" s="103"/>
      <c r="I142" s="103"/>
      <c r="J142" s="134">
        <f>SUBTOTAL(109,Instagram[[#This Row],[N. of Likes (number)]],Instagram[[#This Row],[N. of Comments / replies / Messages (number)]],Instagram[[#This Row],[N. of Video visualizations - ONLY if including a video (IGTV)]])</f>
        <v>0</v>
      </c>
    </row>
    <row r="143" spans="1:10" ht="16" x14ac:dyDescent="0.2">
      <c r="A143" s="99" t="s">
        <v>595</v>
      </c>
      <c r="B143" s="106"/>
      <c r="C143" s="101"/>
      <c r="D143" s="127"/>
      <c r="E143" s="103"/>
      <c r="F143" s="103"/>
      <c r="G143" s="103"/>
      <c r="H143" s="103"/>
      <c r="I143" s="103"/>
      <c r="J143" s="134">
        <f>SUBTOTAL(109,Instagram[[#This Row],[N. of Likes (number)]],Instagram[[#This Row],[N. of Comments / replies / Messages (number)]],Instagram[[#This Row],[N. of Video visualizations - ONLY if including a video (IGTV)]])</f>
        <v>0</v>
      </c>
    </row>
    <row r="144" spans="1:10" ht="16" x14ac:dyDescent="0.2">
      <c r="A144" s="99" t="s">
        <v>596</v>
      </c>
      <c r="B144" s="106"/>
      <c r="C144" s="101"/>
      <c r="D144" s="127"/>
      <c r="E144" s="103"/>
      <c r="F144" s="103"/>
      <c r="G144" s="103"/>
      <c r="H144" s="103"/>
      <c r="I144" s="103"/>
      <c r="J144" s="134">
        <f>SUBTOTAL(109,Instagram[[#This Row],[N. of Likes (number)]],Instagram[[#This Row],[N. of Comments / replies / Messages (number)]],Instagram[[#This Row],[N. of Video visualizations - ONLY if including a video (IGTV)]])</f>
        <v>0</v>
      </c>
    </row>
    <row r="145" spans="1:10" ht="16" x14ac:dyDescent="0.2">
      <c r="A145" s="99" t="s">
        <v>597</v>
      </c>
      <c r="B145" s="106"/>
      <c r="C145" s="101"/>
      <c r="D145" s="127"/>
      <c r="E145" s="103"/>
      <c r="F145" s="103"/>
      <c r="G145" s="103"/>
      <c r="H145" s="103"/>
      <c r="I145" s="103"/>
      <c r="J145" s="134">
        <f>SUBTOTAL(109,Instagram[[#This Row],[N. of Likes (number)]],Instagram[[#This Row],[N. of Comments / replies / Messages (number)]],Instagram[[#This Row],[N. of Video visualizations - ONLY if including a video (IGTV)]])</f>
        <v>0</v>
      </c>
    </row>
    <row r="146" spans="1:10" ht="16" x14ac:dyDescent="0.2">
      <c r="A146" s="99" t="s">
        <v>598</v>
      </c>
      <c r="B146" s="106"/>
      <c r="C146" s="101"/>
      <c r="D146" s="127"/>
      <c r="E146" s="103"/>
      <c r="F146" s="103"/>
      <c r="G146" s="103"/>
      <c r="H146" s="103"/>
      <c r="I146" s="103"/>
      <c r="J146" s="134">
        <f>SUBTOTAL(109,Instagram[[#This Row],[N. of Likes (number)]],Instagram[[#This Row],[N. of Comments / replies / Messages (number)]],Instagram[[#This Row],[N. of Video visualizations - ONLY if including a video (IGTV)]])</f>
        <v>0</v>
      </c>
    </row>
    <row r="147" spans="1:10" ht="16" x14ac:dyDescent="0.2">
      <c r="A147" s="99" t="s">
        <v>599</v>
      </c>
      <c r="B147" s="106"/>
      <c r="C147" s="101"/>
      <c r="D147" s="127"/>
      <c r="E147" s="103"/>
      <c r="F147" s="112"/>
      <c r="G147" s="103"/>
      <c r="H147" s="103"/>
      <c r="I147" s="112"/>
      <c r="J147" s="136">
        <f>SUBTOTAL(109,Instagram[[#This Row],[N. of Likes (number)]],Instagram[[#This Row],[N. of Comments / replies / Messages (number)]],Instagram[[#This Row],[N. of Video visualizations - ONLY if including a video (IGTV)]])</f>
        <v>0</v>
      </c>
    </row>
    <row r="148" spans="1:10" ht="16" x14ac:dyDescent="0.2">
      <c r="A148" s="99" t="s">
        <v>600</v>
      </c>
      <c r="B148" s="106"/>
      <c r="C148" s="101"/>
      <c r="D148" s="127"/>
      <c r="E148" s="103"/>
      <c r="F148" s="103"/>
      <c r="G148" s="103"/>
      <c r="H148" s="103"/>
      <c r="I148" s="103"/>
      <c r="J148" s="134">
        <f>SUBTOTAL(109,Instagram[[#This Row],[N. of Likes (number)]],Instagram[[#This Row],[N. of Comments / replies / Messages (number)]],Instagram[[#This Row],[N. of Video visualizations - ONLY if including a video (IGTV)]])</f>
        <v>0</v>
      </c>
    </row>
    <row r="149" spans="1:10" ht="16" x14ac:dyDescent="0.2">
      <c r="A149" s="99" t="s">
        <v>601</v>
      </c>
      <c r="B149" s="106"/>
      <c r="C149" s="101"/>
      <c r="D149" s="127"/>
      <c r="E149" s="103"/>
      <c r="F149" s="112"/>
      <c r="G149" s="103"/>
      <c r="H149" s="103"/>
      <c r="I149" s="112"/>
      <c r="J149" s="136">
        <f>SUBTOTAL(109,Instagram[[#This Row],[N. of Likes (number)]],Instagram[[#This Row],[N. of Comments / replies / Messages (number)]],Instagram[[#This Row],[N. of Video visualizations - ONLY if including a video (IGTV)]])</f>
        <v>0</v>
      </c>
    </row>
    <row r="150" spans="1:10" ht="16" x14ac:dyDescent="0.2">
      <c r="A150" s="99" t="s">
        <v>602</v>
      </c>
      <c r="B150" s="106"/>
      <c r="C150" s="101"/>
      <c r="D150" s="127"/>
      <c r="E150" s="103"/>
      <c r="F150" s="112"/>
      <c r="G150" s="103"/>
      <c r="H150" s="103"/>
      <c r="I150" s="112"/>
      <c r="J150" s="136">
        <f>SUBTOTAL(109,Instagram[[#This Row],[N. of Likes (number)]],Instagram[[#This Row],[N. of Comments / replies / Messages (number)]],Instagram[[#This Row],[N. of Video visualizations - ONLY if including a video (IGTV)]])</f>
        <v>0</v>
      </c>
    </row>
    <row r="151" spans="1:10" ht="16" x14ac:dyDescent="0.2">
      <c r="A151" s="99" t="s">
        <v>603</v>
      </c>
      <c r="B151" s="106"/>
      <c r="C151" s="101"/>
      <c r="D151" s="127"/>
      <c r="E151" s="103"/>
      <c r="F151" s="112"/>
      <c r="G151" s="103"/>
      <c r="H151" s="103"/>
      <c r="I151" s="112"/>
      <c r="J151" s="136">
        <f>SUBTOTAL(109,Instagram[[#This Row],[N. of Likes (number)]],Instagram[[#This Row],[N. of Comments / replies / Messages (number)]],Instagram[[#This Row],[N. of Video visualizations - ONLY if including a video (IGTV)]])</f>
        <v>0</v>
      </c>
    </row>
    <row r="152" spans="1:10" ht="16" x14ac:dyDescent="0.2">
      <c r="A152" s="99" t="s">
        <v>604</v>
      </c>
      <c r="B152" s="106"/>
      <c r="C152" s="101"/>
      <c r="D152" s="127"/>
      <c r="E152" s="103"/>
      <c r="F152" s="112"/>
      <c r="G152" s="103"/>
      <c r="H152" s="103"/>
      <c r="I152" s="112"/>
      <c r="J152" s="136">
        <f>SUBTOTAL(109,Instagram[[#This Row],[N. of Likes (number)]],Instagram[[#This Row],[N. of Comments / replies / Messages (number)]],Instagram[[#This Row],[N. of Video visualizations - ONLY if including a video (IGTV)]])</f>
        <v>0</v>
      </c>
    </row>
    <row r="153" spans="1:10" ht="16" x14ac:dyDescent="0.2">
      <c r="A153" s="99" t="s">
        <v>605</v>
      </c>
      <c r="B153" s="106"/>
      <c r="C153" s="101"/>
      <c r="D153" s="127"/>
      <c r="E153" s="103"/>
      <c r="F153" s="112"/>
      <c r="G153" s="103"/>
      <c r="H153" s="103"/>
      <c r="I153" s="112"/>
      <c r="J153" s="136">
        <f>SUBTOTAL(109,Instagram[[#This Row],[N. of Likes (number)]],Instagram[[#This Row],[N. of Comments / replies / Messages (number)]],Instagram[[#This Row],[N. of Video visualizations - ONLY if including a video (IGTV)]])</f>
        <v>0</v>
      </c>
    </row>
    <row r="154" spans="1:10" ht="16" x14ac:dyDescent="0.2">
      <c r="A154" s="99" t="s">
        <v>606</v>
      </c>
      <c r="B154" s="106"/>
      <c r="C154" s="101"/>
      <c r="D154" s="127"/>
      <c r="E154" s="103"/>
      <c r="F154" s="112"/>
      <c r="G154" s="103"/>
      <c r="H154" s="103"/>
      <c r="I154" s="112"/>
      <c r="J154" s="136">
        <f>SUBTOTAL(109,Instagram[[#This Row],[N. of Likes (number)]],Instagram[[#This Row],[N. of Comments / replies / Messages (number)]],Instagram[[#This Row],[N. of Video visualizations - ONLY if including a video (IGTV)]])</f>
        <v>0</v>
      </c>
    </row>
    <row r="155" spans="1:10" ht="16" x14ac:dyDescent="0.2">
      <c r="A155" s="99" t="s">
        <v>607</v>
      </c>
      <c r="B155" s="106"/>
      <c r="C155" s="101"/>
      <c r="D155" s="127"/>
      <c r="E155" s="103"/>
      <c r="F155" s="112"/>
      <c r="G155" s="103"/>
      <c r="H155" s="103"/>
      <c r="I155" s="112"/>
      <c r="J155" s="136">
        <f>SUBTOTAL(109,Instagram[[#This Row],[N. of Likes (number)]],Instagram[[#This Row],[N. of Comments / replies / Messages (number)]],Instagram[[#This Row],[N. of Video visualizations - ONLY if including a video (IGTV)]])</f>
        <v>0</v>
      </c>
    </row>
    <row r="156" spans="1:10" ht="16" x14ac:dyDescent="0.2">
      <c r="A156" s="99" t="s">
        <v>608</v>
      </c>
      <c r="B156" s="106"/>
      <c r="C156" s="101"/>
      <c r="D156" s="127"/>
      <c r="E156" s="103"/>
      <c r="F156" s="112"/>
      <c r="G156" s="103"/>
      <c r="H156" s="103"/>
      <c r="I156" s="112"/>
      <c r="J156" s="136">
        <f>SUBTOTAL(109,Instagram[[#This Row],[N. of Likes (number)]],Instagram[[#This Row],[N. of Comments / replies / Messages (number)]],Instagram[[#This Row],[N. of Video visualizations - ONLY if including a video (IGTV)]])</f>
        <v>0</v>
      </c>
    </row>
    <row r="157" spans="1:10" ht="16" x14ac:dyDescent="0.2">
      <c r="A157" s="99" t="s">
        <v>609</v>
      </c>
      <c r="B157" s="106"/>
      <c r="C157" s="101"/>
      <c r="D157" s="127"/>
      <c r="E157" s="103"/>
      <c r="F157" s="112"/>
      <c r="G157" s="103"/>
      <c r="H157" s="103"/>
      <c r="I157" s="112"/>
      <c r="J157" s="136">
        <f>SUBTOTAL(109,Instagram[[#This Row],[N. of Likes (number)]],Instagram[[#This Row],[N. of Comments / replies / Messages (number)]],Instagram[[#This Row],[N. of Video visualizations - ONLY if including a video (IGTV)]])</f>
        <v>0</v>
      </c>
    </row>
    <row r="158" spans="1:10" ht="16" x14ac:dyDescent="0.2">
      <c r="A158" s="99" t="s">
        <v>610</v>
      </c>
      <c r="B158" s="106"/>
      <c r="C158" s="101"/>
      <c r="D158" s="127"/>
      <c r="E158" s="103"/>
      <c r="F158" s="112"/>
      <c r="G158" s="103"/>
      <c r="H158" s="103"/>
      <c r="I158" s="112"/>
      <c r="J158" s="136">
        <f>SUBTOTAL(109,Instagram[[#This Row],[N. of Likes (number)]],Instagram[[#This Row],[N. of Comments / replies / Messages (number)]],Instagram[[#This Row],[N. of Video visualizations - ONLY if including a video (IGTV)]])</f>
        <v>0</v>
      </c>
    </row>
    <row r="159" spans="1:10" ht="16" x14ac:dyDescent="0.2">
      <c r="A159" s="99" t="s">
        <v>611</v>
      </c>
      <c r="B159" s="106"/>
      <c r="C159" s="101"/>
      <c r="D159" s="127"/>
      <c r="E159" s="103"/>
      <c r="F159" s="112"/>
      <c r="G159" s="103"/>
      <c r="H159" s="103"/>
      <c r="I159" s="112"/>
      <c r="J159" s="136">
        <f>SUBTOTAL(109,Instagram[[#This Row],[N. of Likes (number)]],Instagram[[#This Row],[N. of Comments / replies / Messages (number)]],Instagram[[#This Row],[N. of Video visualizations - ONLY if including a video (IGTV)]])</f>
        <v>0</v>
      </c>
    </row>
    <row r="160" spans="1:10" ht="16" x14ac:dyDescent="0.2">
      <c r="A160" s="99" t="s">
        <v>612</v>
      </c>
      <c r="B160" s="106"/>
      <c r="C160" s="101"/>
      <c r="D160" s="127"/>
      <c r="E160" s="103"/>
      <c r="F160" s="112"/>
      <c r="G160" s="103"/>
      <c r="H160" s="103"/>
      <c r="I160" s="112"/>
      <c r="J160" s="136">
        <f>SUBTOTAL(109,Instagram[[#This Row],[N. of Likes (number)]],Instagram[[#This Row],[N. of Comments / replies / Messages (number)]],Instagram[[#This Row],[N. of Video visualizations - ONLY if including a video (IGTV)]])</f>
        <v>0</v>
      </c>
    </row>
    <row r="161" spans="1:10" ht="16" x14ac:dyDescent="0.2">
      <c r="A161" s="99" t="s">
        <v>613</v>
      </c>
      <c r="B161" s="106"/>
      <c r="C161" s="101"/>
      <c r="D161" s="127"/>
      <c r="E161" s="103"/>
      <c r="F161" s="112"/>
      <c r="G161" s="103"/>
      <c r="H161" s="103"/>
      <c r="I161" s="112"/>
      <c r="J161" s="136">
        <f>SUBTOTAL(109,Instagram[[#This Row],[N. of Likes (number)]],Instagram[[#This Row],[N. of Comments / replies / Messages (number)]],Instagram[[#This Row],[N. of Video visualizations - ONLY if including a video (IGTV)]])</f>
        <v>0</v>
      </c>
    </row>
    <row r="162" spans="1:10" ht="16" x14ac:dyDescent="0.2">
      <c r="A162" s="99" t="s">
        <v>614</v>
      </c>
      <c r="B162" s="106"/>
      <c r="C162" s="101"/>
      <c r="D162" s="127"/>
      <c r="E162" s="103"/>
      <c r="F162" s="112"/>
      <c r="G162" s="103"/>
      <c r="H162" s="103"/>
      <c r="I162" s="112"/>
      <c r="J162" s="136">
        <f>SUBTOTAL(109,Instagram[[#This Row],[N. of Likes (number)]],Instagram[[#This Row],[N. of Comments / replies / Messages (number)]],Instagram[[#This Row],[N. of Video visualizations - ONLY if including a video (IGTV)]])</f>
        <v>0</v>
      </c>
    </row>
    <row r="163" spans="1:10" ht="16" x14ac:dyDescent="0.2">
      <c r="A163" s="99" t="s">
        <v>615</v>
      </c>
      <c r="B163" s="106"/>
      <c r="C163" s="101"/>
      <c r="D163" s="127"/>
      <c r="E163" s="103"/>
      <c r="F163" s="112"/>
      <c r="G163" s="103"/>
      <c r="H163" s="103"/>
      <c r="I163" s="112"/>
      <c r="J163" s="136">
        <f>SUBTOTAL(109,Instagram[[#This Row],[N. of Likes (number)]],Instagram[[#This Row],[N. of Comments / replies / Messages (number)]],Instagram[[#This Row],[N. of Video visualizations - ONLY if including a video (IGTV)]])</f>
        <v>0</v>
      </c>
    </row>
    <row r="164" spans="1:10" ht="16" x14ac:dyDescent="0.2">
      <c r="A164" s="99" t="s">
        <v>616</v>
      </c>
      <c r="B164" s="106"/>
      <c r="C164" s="101"/>
      <c r="D164" s="127"/>
      <c r="E164" s="103"/>
      <c r="F164" s="112"/>
      <c r="G164" s="103"/>
      <c r="H164" s="103"/>
      <c r="I164" s="112"/>
      <c r="J164" s="136">
        <f>SUBTOTAL(109,Instagram[[#This Row],[N. of Likes (number)]],Instagram[[#This Row],[N. of Comments / replies / Messages (number)]],Instagram[[#This Row],[N. of Video visualizations - ONLY if including a video (IGTV)]])</f>
        <v>0</v>
      </c>
    </row>
    <row r="165" spans="1:10" ht="16" x14ac:dyDescent="0.2">
      <c r="A165" s="99" t="s">
        <v>617</v>
      </c>
      <c r="B165" s="106"/>
      <c r="C165" s="101"/>
      <c r="D165" s="127"/>
      <c r="E165" s="103"/>
      <c r="F165" s="112"/>
      <c r="G165" s="103"/>
      <c r="H165" s="103"/>
      <c r="I165" s="112"/>
      <c r="J165" s="136">
        <f>SUBTOTAL(109,Instagram[[#This Row],[N. of Likes (number)]],Instagram[[#This Row],[N. of Comments / replies / Messages (number)]],Instagram[[#This Row],[N. of Video visualizations - ONLY if including a video (IGTV)]])</f>
        <v>0</v>
      </c>
    </row>
    <row r="166" spans="1:10" ht="16" x14ac:dyDescent="0.2">
      <c r="A166" s="99" t="s">
        <v>618</v>
      </c>
      <c r="B166" s="106"/>
      <c r="C166" s="101"/>
      <c r="D166" s="127"/>
      <c r="E166" s="103"/>
      <c r="F166" s="112"/>
      <c r="G166" s="103"/>
      <c r="H166" s="103"/>
      <c r="I166" s="112"/>
      <c r="J166" s="136">
        <f>SUBTOTAL(109,Instagram[[#This Row],[N. of Likes (number)]],Instagram[[#This Row],[N. of Comments / replies / Messages (number)]],Instagram[[#This Row],[N. of Video visualizations - ONLY if including a video (IGTV)]])</f>
        <v>0</v>
      </c>
    </row>
    <row r="167" spans="1:10" ht="16" x14ac:dyDescent="0.2">
      <c r="A167" s="99" t="s">
        <v>619</v>
      </c>
      <c r="B167" s="106"/>
      <c r="C167" s="101"/>
      <c r="D167" s="127"/>
      <c r="E167" s="103"/>
      <c r="F167" s="112"/>
      <c r="G167" s="103"/>
      <c r="H167" s="103"/>
      <c r="I167" s="112"/>
      <c r="J167" s="136">
        <f>SUBTOTAL(109,Instagram[[#This Row],[N. of Likes (number)]],Instagram[[#This Row],[N. of Comments / replies / Messages (number)]],Instagram[[#This Row],[N. of Video visualizations - ONLY if including a video (IGTV)]])</f>
        <v>0</v>
      </c>
    </row>
    <row r="168" spans="1:10" ht="16" x14ac:dyDescent="0.2">
      <c r="A168" s="99" t="s">
        <v>620</v>
      </c>
      <c r="B168" s="106"/>
      <c r="C168" s="101"/>
      <c r="D168" s="127"/>
      <c r="E168" s="103"/>
      <c r="F168" s="112"/>
      <c r="G168" s="103"/>
      <c r="H168" s="103"/>
      <c r="I168" s="112"/>
      <c r="J168" s="136">
        <f>SUBTOTAL(109,Instagram[[#This Row],[N. of Likes (number)]],Instagram[[#This Row],[N. of Comments / replies / Messages (number)]],Instagram[[#This Row],[N. of Video visualizations - ONLY if including a video (IGTV)]])</f>
        <v>0</v>
      </c>
    </row>
    <row r="169" spans="1:10" ht="16" x14ac:dyDescent="0.2">
      <c r="A169" s="99" t="s">
        <v>621</v>
      </c>
      <c r="B169" s="106"/>
      <c r="C169" s="101"/>
      <c r="D169" s="127"/>
      <c r="E169" s="103"/>
      <c r="F169" s="112"/>
      <c r="G169" s="103"/>
      <c r="H169" s="103"/>
      <c r="I169" s="112"/>
      <c r="J169" s="136">
        <f>SUBTOTAL(109,Instagram[[#This Row],[N. of Likes (number)]],Instagram[[#This Row],[N. of Comments / replies / Messages (number)]],Instagram[[#This Row],[N. of Video visualizations - ONLY if including a video (IGTV)]])</f>
        <v>0</v>
      </c>
    </row>
    <row r="170" spans="1:10" ht="16" x14ac:dyDescent="0.2">
      <c r="A170" s="99" t="s">
        <v>622</v>
      </c>
      <c r="B170" s="106"/>
      <c r="C170" s="101"/>
      <c r="D170" s="127"/>
      <c r="E170" s="103"/>
      <c r="F170" s="112"/>
      <c r="G170" s="103"/>
      <c r="H170" s="103"/>
      <c r="I170" s="112"/>
      <c r="J170" s="136">
        <f>SUBTOTAL(109,Instagram[[#This Row],[N. of Likes (number)]],Instagram[[#This Row],[N. of Comments / replies / Messages (number)]],Instagram[[#This Row],[N. of Video visualizations - ONLY if including a video (IGTV)]])</f>
        <v>0</v>
      </c>
    </row>
    <row r="171" spans="1:10" ht="16" x14ac:dyDescent="0.2">
      <c r="A171" s="99" t="s">
        <v>623</v>
      </c>
      <c r="B171" s="106"/>
      <c r="C171" s="101"/>
      <c r="D171" s="127"/>
      <c r="E171" s="103"/>
      <c r="F171" s="112"/>
      <c r="G171" s="103"/>
      <c r="H171" s="103"/>
      <c r="I171" s="112"/>
      <c r="J171" s="136">
        <f>SUBTOTAL(109,Instagram[[#This Row],[N. of Likes (number)]],Instagram[[#This Row],[N. of Comments / replies / Messages (number)]],Instagram[[#This Row],[N. of Video visualizations - ONLY if including a video (IGTV)]])</f>
        <v>0</v>
      </c>
    </row>
    <row r="172" spans="1:10" ht="16" x14ac:dyDescent="0.2">
      <c r="A172" s="99" t="s">
        <v>624</v>
      </c>
      <c r="B172" s="106"/>
      <c r="C172" s="101"/>
      <c r="D172" s="127"/>
      <c r="E172" s="103"/>
      <c r="F172" s="112"/>
      <c r="G172" s="103"/>
      <c r="H172" s="103"/>
      <c r="I172" s="112"/>
      <c r="J172" s="136">
        <f>SUBTOTAL(109,Instagram[[#This Row],[N. of Likes (number)]],Instagram[[#This Row],[N. of Comments / replies / Messages (number)]],Instagram[[#This Row],[N. of Video visualizations - ONLY if including a video (IGTV)]])</f>
        <v>0</v>
      </c>
    </row>
    <row r="173" spans="1:10" ht="16" x14ac:dyDescent="0.2">
      <c r="A173" s="99" t="s">
        <v>625</v>
      </c>
      <c r="B173" s="106"/>
      <c r="C173" s="101"/>
      <c r="D173" s="127"/>
      <c r="E173" s="103"/>
      <c r="F173" s="112"/>
      <c r="G173" s="103"/>
      <c r="H173" s="103"/>
      <c r="I173" s="112"/>
      <c r="J173" s="136">
        <f>SUBTOTAL(109,Instagram[[#This Row],[N. of Likes (number)]],Instagram[[#This Row],[N. of Comments / replies / Messages (number)]],Instagram[[#This Row],[N. of Video visualizations - ONLY if including a video (IGTV)]])</f>
        <v>0</v>
      </c>
    </row>
    <row r="174" spans="1:10" ht="16" x14ac:dyDescent="0.2">
      <c r="A174" s="99" t="s">
        <v>626</v>
      </c>
      <c r="B174" s="106"/>
      <c r="C174" s="101"/>
      <c r="D174" s="127"/>
      <c r="E174" s="103"/>
      <c r="F174" s="112"/>
      <c r="G174" s="103"/>
      <c r="H174" s="103"/>
      <c r="I174" s="112"/>
      <c r="J174" s="136">
        <f>SUBTOTAL(109,Instagram[[#This Row],[N. of Likes (number)]],Instagram[[#This Row],[N. of Comments / replies / Messages (number)]],Instagram[[#This Row],[N. of Video visualizations - ONLY if including a video (IGTV)]])</f>
        <v>0</v>
      </c>
    </row>
    <row r="175" spans="1:10" ht="16" x14ac:dyDescent="0.2">
      <c r="A175" s="99" t="s">
        <v>627</v>
      </c>
      <c r="B175" s="106"/>
      <c r="C175" s="101"/>
      <c r="D175" s="127"/>
      <c r="E175" s="103"/>
      <c r="F175" s="112"/>
      <c r="G175" s="103"/>
      <c r="H175" s="103"/>
      <c r="I175" s="112"/>
      <c r="J175" s="136">
        <f>SUBTOTAL(109,Instagram[[#This Row],[N. of Likes (number)]],Instagram[[#This Row],[N. of Comments / replies / Messages (number)]],Instagram[[#This Row],[N. of Video visualizations - ONLY if including a video (IGTV)]])</f>
        <v>0</v>
      </c>
    </row>
    <row r="176" spans="1:10" ht="16" x14ac:dyDescent="0.2">
      <c r="A176" s="99" t="s">
        <v>628</v>
      </c>
      <c r="B176" s="106"/>
      <c r="C176" s="101"/>
      <c r="D176" s="127"/>
      <c r="E176" s="103"/>
      <c r="F176" s="112"/>
      <c r="G176" s="103"/>
      <c r="H176" s="103"/>
      <c r="I176" s="112"/>
      <c r="J176" s="136">
        <f>SUBTOTAL(109,Instagram[[#This Row],[N. of Likes (number)]],Instagram[[#This Row],[N. of Comments / replies / Messages (number)]],Instagram[[#This Row],[N. of Video visualizations - ONLY if including a video (IGTV)]])</f>
        <v>0</v>
      </c>
    </row>
    <row r="177" spans="1:10" ht="16" x14ac:dyDescent="0.2">
      <c r="A177" s="99" t="s">
        <v>629</v>
      </c>
      <c r="B177" s="106"/>
      <c r="C177" s="101"/>
      <c r="D177" s="127"/>
      <c r="E177" s="103"/>
      <c r="F177" s="112"/>
      <c r="G177" s="103"/>
      <c r="H177" s="103"/>
      <c r="I177" s="112"/>
      <c r="J177" s="136">
        <f>SUBTOTAL(109,Instagram[[#This Row],[N. of Likes (number)]],Instagram[[#This Row],[N. of Comments / replies / Messages (number)]],Instagram[[#This Row],[N. of Video visualizations - ONLY if including a video (IGTV)]])</f>
        <v>0</v>
      </c>
    </row>
    <row r="178" spans="1:10" ht="16" x14ac:dyDescent="0.2">
      <c r="A178" s="99" t="s">
        <v>630</v>
      </c>
      <c r="B178" s="106"/>
      <c r="C178" s="101"/>
      <c r="D178" s="127"/>
      <c r="E178" s="103"/>
      <c r="F178" s="112"/>
      <c r="G178" s="103"/>
      <c r="H178" s="103"/>
      <c r="I178" s="112"/>
      <c r="J178" s="136">
        <f>SUBTOTAL(109,Instagram[[#This Row],[N. of Likes (number)]],Instagram[[#This Row],[N. of Comments / replies / Messages (number)]],Instagram[[#This Row],[N. of Video visualizations - ONLY if including a video (IGTV)]])</f>
        <v>0</v>
      </c>
    </row>
    <row r="179" spans="1:10" ht="16" x14ac:dyDescent="0.2">
      <c r="A179" s="99" t="s">
        <v>631</v>
      </c>
      <c r="B179" s="106"/>
      <c r="C179" s="101"/>
      <c r="D179" s="127"/>
      <c r="E179" s="103"/>
      <c r="F179" s="112"/>
      <c r="G179" s="103"/>
      <c r="H179" s="103"/>
      <c r="I179" s="112"/>
      <c r="J179" s="136">
        <f>SUBTOTAL(109,Instagram[[#This Row],[N. of Likes (number)]],Instagram[[#This Row],[N. of Comments / replies / Messages (number)]],Instagram[[#This Row],[N. of Video visualizations - ONLY if including a video (IGTV)]])</f>
        <v>0</v>
      </c>
    </row>
    <row r="180" spans="1:10" ht="16" x14ac:dyDescent="0.2">
      <c r="A180" s="99" t="s">
        <v>632</v>
      </c>
      <c r="B180" s="106"/>
      <c r="C180" s="101"/>
      <c r="D180" s="127"/>
      <c r="E180" s="103"/>
      <c r="F180" s="112"/>
      <c r="G180" s="103"/>
      <c r="H180" s="103"/>
      <c r="I180" s="112"/>
      <c r="J180" s="136">
        <f>SUBTOTAL(109,Instagram[[#This Row],[N. of Likes (number)]],Instagram[[#This Row],[N. of Comments / replies / Messages (number)]],Instagram[[#This Row],[N. of Video visualizations - ONLY if including a video (IGTV)]])</f>
        <v>0</v>
      </c>
    </row>
    <row r="181" spans="1:10" ht="16" x14ac:dyDescent="0.2">
      <c r="A181" s="99" t="s">
        <v>633</v>
      </c>
      <c r="B181" s="106"/>
      <c r="C181" s="101"/>
      <c r="D181" s="127"/>
      <c r="E181" s="103"/>
      <c r="F181" s="112"/>
      <c r="G181" s="103"/>
      <c r="H181" s="103"/>
      <c r="I181" s="112"/>
      <c r="J181" s="136">
        <f>SUBTOTAL(109,Instagram[[#This Row],[N. of Likes (number)]],Instagram[[#This Row],[N. of Comments / replies / Messages (number)]],Instagram[[#This Row],[N. of Video visualizations - ONLY if including a video (IGTV)]])</f>
        <v>0</v>
      </c>
    </row>
    <row r="182" spans="1:10" ht="16" x14ac:dyDescent="0.2">
      <c r="A182" s="99" t="s">
        <v>634</v>
      </c>
      <c r="B182" s="106"/>
      <c r="C182" s="101"/>
      <c r="D182" s="127"/>
      <c r="E182" s="103"/>
      <c r="F182" s="112"/>
      <c r="G182" s="103"/>
      <c r="H182" s="103"/>
      <c r="I182" s="112"/>
      <c r="J182" s="136">
        <f>SUBTOTAL(109,Instagram[[#This Row],[N. of Likes (number)]],Instagram[[#This Row],[N. of Comments / replies / Messages (number)]],Instagram[[#This Row],[N. of Video visualizations - ONLY if including a video (IGTV)]])</f>
        <v>0</v>
      </c>
    </row>
    <row r="183" spans="1:10" ht="16" x14ac:dyDescent="0.2">
      <c r="A183" s="99" t="s">
        <v>635</v>
      </c>
      <c r="B183" s="106"/>
      <c r="C183" s="101"/>
      <c r="D183" s="127"/>
      <c r="E183" s="103"/>
      <c r="F183" s="112"/>
      <c r="G183" s="103"/>
      <c r="H183" s="103"/>
      <c r="I183" s="112"/>
      <c r="J183" s="136">
        <f>SUBTOTAL(109,Instagram[[#This Row],[N. of Likes (number)]],Instagram[[#This Row],[N. of Comments / replies / Messages (number)]],Instagram[[#This Row],[N. of Video visualizations - ONLY if including a video (IGTV)]])</f>
        <v>0</v>
      </c>
    </row>
    <row r="184" spans="1:10" ht="16" x14ac:dyDescent="0.2">
      <c r="A184" s="99" t="s">
        <v>636</v>
      </c>
      <c r="B184" s="106"/>
      <c r="C184" s="101"/>
      <c r="D184" s="127"/>
      <c r="E184" s="103"/>
      <c r="F184" s="112"/>
      <c r="G184" s="103"/>
      <c r="H184" s="103"/>
      <c r="I184" s="112"/>
      <c r="J184" s="136">
        <f>SUBTOTAL(109,Instagram[[#This Row],[N. of Likes (number)]],Instagram[[#This Row],[N. of Comments / replies / Messages (number)]],Instagram[[#This Row],[N. of Video visualizations - ONLY if including a video (IGTV)]])</f>
        <v>0</v>
      </c>
    </row>
    <row r="185" spans="1:10" ht="16" x14ac:dyDescent="0.2">
      <c r="A185" s="99" t="s">
        <v>637</v>
      </c>
      <c r="B185" s="106"/>
      <c r="C185" s="101"/>
      <c r="D185" s="127"/>
      <c r="E185" s="103"/>
      <c r="F185" s="112"/>
      <c r="G185" s="103"/>
      <c r="H185" s="103"/>
      <c r="I185" s="112"/>
      <c r="J185" s="136">
        <f>SUBTOTAL(109,Instagram[[#This Row],[N. of Likes (number)]],Instagram[[#This Row],[N. of Comments / replies / Messages (number)]],Instagram[[#This Row],[N. of Video visualizations - ONLY if including a video (IGTV)]])</f>
        <v>0</v>
      </c>
    </row>
    <row r="186" spans="1:10" ht="16" x14ac:dyDescent="0.2">
      <c r="A186" s="99" t="s">
        <v>638</v>
      </c>
      <c r="B186" s="106"/>
      <c r="C186" s="101"/>
      <c r="D186" s="127"/>
      <c r="E186" s="103"/>
      <c r="F186" s="112"/>
      <c r="G186" s="103"/>
      <c r="H186" s="103"/>
      <c r="I186" s="112"/>
      <c r="J186" s="136">
        <f>SUBTOTAL(109,Instagram[[#This Row],[N. of Likes (number)]],Instagram[[#This Row],[N. of Comments / replies / Messages (number)]],Instagram[[#This Row],[N. of Video visualizations - ONLY if including a video (IGTV)]])</f>
        <v>0</v>
      </c>
    </row>
    <row r="187" spans="1:10" ht="16" x14ac:dyDescent="0.2">
      <c r="A187" s="99" t="s">
        <v>639</v>
      </c>
      <c r="B187" s="106"/>
      <c r="C187" s="101"/>
      <c r="D187" s="127"/>
      <c r="E187" s="103"/>
      <c r="F187" s="112"/>
      <c r="G187" s="103"/>
      <c r="H187" s="103"/>
      <c r="I187" s="112"/>
      <c r="J187" s="136">
        <f>SUBTOTAL(109,Instagram[[#This Row],[N. of Likes (number)]],Instagram[[#This Row],[N. of Comments / replies / Messages (number)]],Instagram[[#This Row],[N. of Video visualizations - ONLY if including a video (IGTV)]])</f>
        <v>0</v>
      </c>
    </row>
    <row r="188" spans="1:10" ht="16" x14ac:dyDescent="0.2">
      <c r="A188" s="99" t="s">
        <v>640</v>
      </c>
      <c r="B188" s="106"/>
      <c r="C188" s="101"/>
      <c r="D188" s="127"/>
      <c r="E188" s="103"/>
      <c r="F188" s="112"/>
      <c r="G188" s="103"/>
      <c r="H188" s="103"/>
      <c r="I188" s="112"/>
      <c r="J188" s="136">
        <f>SUBTOTAL(109,Instagram[[#This Row],[N. of Likes (number)]],Instagram[[#This Row],[N. of Comments / replies / Messages (number)]],Instagram[[#This Row],[N. of Video visualizations - ONLY if including a video (IGTV)]])</f>
        <v>0</v>
      </c>
    </row>
    <row r="189" spans="1:10" ht="16" x14ac:dyDescent="0.2">
      <c r="A189" s="99" t="s">
        <v>641</v>
      </c>
      <c r="B189" s="106"/>
      <c r="C189" s="101"/>
      <c r="D189" s="127"/>
      <c r="E189" s="103"/>
      <c r="F189" s="112"/>
      <c r="G189" s="103"/>
      <c r="H189" s="103"/>
      <c r="I189" s="112"/>
      <c r="J189" s="136">
        <f>SUBTOTAL(109,Instagram[[#This Row],[N. of Likes (number)]],Instagram[[#This Row],[N. of Comments / replies / Messages (number)]],Instagram[[#This Row],[N. of Video visualizations - ONLY if including a video (IGTV)]])</f>
        <v>0</v>
      </c>
    </row>
    <row r="190" spans="1:10" ht="16" x14ac:dyDescent="0.2">
      <c r="A190" s="99" t="s">
        <v>642</v>
      </c>
      <c r="B190" s="106"/>
      <c r="C190" s="101"/>
      <c r="D190" s="127"/>
      <c r="E190" s="103"/>
      <c r="F190" s="112"/>
      <c r="G190" s="103"/>
      <c r="H190" s="103"/>
      <c r="I190" s="112"/>
      <c r="J190" s="136">
        <f>SUBTOTAL(109,Instagram[[#This Row],[N. of Likes (number)]],Instagram[[#This Row],[N. of Comments / replies / Messages (number)]],Instagram[[#This Row],[N. of Video visualizations - ONLY if including a video (IGTV)]])</f>
        <v>0</v>
      </c>
    </row>
    <row r="191" spans="1:10" ht="16" x14ac:dyDescent="0.2">
      <c r="A191" s="99" t="s">
        <v>643</v>
      </c>
      <c r="B191" s="106"/>
      <c r="C191" s="101"/>
      <c r="D191" s="127"/>
      <c r="E191" s="103"/>
      <c r="F191" s="112"/>
      <c r="G191" s="103"/>
      <c r="H191" s="103"/>
      <c r="I191" s="112"/>
      <c r="J191" s="136">
        <f>SUBTOTAL(109,Instagram[[#This Row],[N. of Likes (number)]],Instagram[[#This Row],[N. of Comments / replies / Messages (number)]],Instagram[[#This Row],[N. of Video visualizations - ONLY if including a video (IGTV)]])</f>
        <v>0</v>
      </c>
    </row>
    <row r="192" spans="1:10" ht="16" x14ac:dyDescent="0.2">
      <c r="A192" s="99" t="s">
        <v>644</v>
      </c>
      <c r="B192" s="106"/>
      <c r="C192" s="101"/>
      <c r="D192" s="127"/>
      <c r="E192" s="103"/>
      <c r="F192" s="112"/>
      <c r="G192" s="103"/>
      <c r="H192" s="103"/>
      <c r="I192" s="112"/>
      <c r="J192" s="136">
        <f>SUBTOTAL(109,Instagram[[#This Row],[N. of Likes (number)]],Instagram[[#This Row],[N. of Comments / replies / Messages (number)]],Instagram[[#This Row],[N. of Video visualizations - ONLY if including a video (IGTV)]])</f>
        <v>0</v>
      </c>
    </row>
    <row r="193" spans="1:10" ht="16" x14ac:dyDescent="0.2">
      <c r="A193" s="99" t="s">
        <v>645</v>
      </c>
      <c r="B193" s="106"/>
      <c r="C193" s="101"/>
      <c r="D193" s="127"/>
      <c r="E193" s="103"/>
      <c r="F193" s="112"/>
      <c r="G193" s="103"/>
      <c r="H193" s="103"/>
      <c r="I193" s="112"/>
      <c r="J193" s="136">
        <f>SUBTOTAL(109,Instagram[[#This Row],[N. of Likes (number)]],Instagram[[#This Row],[N. of Comments / replies / Messages (number)]],Instagram[[#This Row],[N. of Video visualizations - ONLY if including a video (IGTV)]])</f>
        <v>0</v>
      </c>
    </row>
    <row r="194" spans="1:10" ht="16" x14ac:dyDescent="0.2">
      <c r="A194" s="99" t="s">
        <v>646</v>
      </c>
      <c r="B194" s="106"/>
      <c r="C194" s="101"/>
      <c r="D194" s="127"/>
      <c r="E194" s="103"/>
      <c r="F194" s="112"/>
      <c r="G194" s="103"/>
      <c r="H194" s="103"/>
      <c r="I194" s="112"/>
      <c r="J194" s="136">
        <f>SUBTOTAL(109,Instagram[[#This Row],[N. of Likes (number)]],Instagram[[#This Row],[N. of Comments / replies / Messages (number)]],Instagram[[#This Row],[N. of Video visualizations - ONLY if including a video (IGTV)]])</f>
        <v>0</v>
      </c>
    </row>
    <row r="195" spans="1:10" ht="16" x14ac:dyDescent="0.2">
      <c r="A195" s="99" t="s">
        <v>647</v>
      </c>
      <c r="B195" s="106"/>
      <c r="C195" s="101"/>
      <c r="D195" s="127"/>
      <c r="E195" s="103"/>
      <c r="F195" s="112"/>
      <c r="G195" s="103"/>
      <c r="H195" s="103"/>
      <c r="I195" s="112"/>
      <c r="J195" s="136">
        <f>SUBTOTAL(109,Instagram[[#This Row],[N. of Likes (number)]],Instagram[[#This Row],[N. of Comments / replies / Messages (number)]],Instagram[[#This Row],[N. of Video visualizations - ONLY if including a video (IGTV)]])</f>
        <v>0</v>
      </c>
    </row>
    <row r="196" spans="1:10" ht="16" x14ac:dyDescent="0.2">
      <c r="A196" s="99" t="s">
        <v>648</v>
      </c>
      <c r="B196" s="106"/>
      <c r="C196" s="101"/>
      <c r="D196" s="127"/>
      <c r="E196" s="103"/>
      <c r="F196" s="112"/>
      <c r="G196" s="103"/>
      <c r="H196" s="103"/>
      <c r="I196" s="112"/>
      <c r="J196" s="136">
        <f>SUBTOTAL(109,Instagram[[#This Row],[N. of Likes (number)]],Instagram[[#This Row],[N. of Comments / replies / Messages (number)]],Instagram[[#This Row],[N. of Video visualizations - ONLY if including a video (IGTV)]])</f>
        <v>0</v>
      </c>
    </row>
    <row r="197" spans="1:10" ht="16" x14ac:dyDescent="0.2">
      <c r="A197" s="99" t="s">
        <v>649</v>
      </c>
      <c r="B197" s="106"/>
      <c r="C197" s="101"/>
      <c r="D197" s="127"/>
      <c r="E197" s="103"/>
      <c r="F197" s="112"/>
      <c r="G197" s="103"/>
      <c r="H197" s="103"/>
      <c r="I197" s="112"/>
      <c r="J197" s="136">
        <f>SUBTOTAL(109,Instagram[[#This Row],[N. of Likes (number)]],Instagram[[#This Row],[N. of Comments / replies / Messages (number)]],Instagram[[#This Row],[N. of Video visualizations - ONLY if including a video (IGTV)]])</f>
        <v>0</v>
      </c>
    </row>
    <row r="198" spans="1:10" ht="16" x14ac:dyDescent="0.2">
      <c r="A198" s="99" t="s">
        <v>650</v>
      </c>
      <c r="B198" s="106"/>
      <c r="C198" s="101"/>
      <c r="D198" s="127"/>
      <c r="E198" s="103"/>
      <c r="F198" s="112"/>
      <c r="G198" s="103"/>
      <c r="H198" s="103"/>
      <c r="I198" s="112"/>
      <c r="J198" s="136">
        <f>SUBTOTAL(109,Instagram[[#This Row],[N. of Likes (number)]],Instagram[[#This Row],[N. of Comments / replies / Messages (number)]],Instagram[[#This Row],[N. of Video visualizations - ONLY if including a video (IGTV)]])</f>
        <v>0</v>
      </c>
    </row>
    <row r="199" spans="1:10" ht="16" x14ac:dyDescent="0.2">
      <c r="A199" s="99" t="s">
        <v>651</v>
      </c>
      <c r="B199" s="106"/>
      <c r="C199" s="101"/>
      <c r="D199" s="127"/>
      <c r="E199" s="103"/>
      <c r="F199" s="112"/>
      <c r="G199" s="103"/>
      <c r="H199" s="103"/>
      <c r="I199" s="112"/>
      <c r="J199" s="136">
        <f>SUBTOTAL(109,Instagram[[#This Row],[N. of Likes (number)]],Instagram[[#This Row],[N. of Comments / replies / Messages (number)]],Instagram[[#This Row],[N. of Video visualizations - ONLY if including a video (IGTV)]])</f>
        <v>0</v>
      </c>
    </row>
    <row r="200" spans="1:10" ht="16" x14ac:dyDescent="0.2">
      <c r="A200" s="99" t="s">
        <v>652</v>
      </c>
      <c r="B200" s="106"/>
      <c r="C200" s="101"/>
      <c r="D200" s="127"/>
      <c r="E200" s="103"/>
      <c r="F200" s="112"/>
      <c r="G200" s="103"/>
      <c r="H200" s="103"/>
      <c r="I200" s="112"/>
      <c r="J200" s="136">
        <f>SUBTOTAL(109,Instagram[[#This Row],[N. of Likes (number)]],Instagram[[#This Row],[N. of Comments / replies / Messages (number)]],Instagram[[#This Row],[N. of Video visualizations - ONLY if including a video (IGTV)]])</f>
        <v>0</v>
      </c>
    </row>
    <row r="201" spans="1:10" ht="16" x14ac:dyDescent="0.2">
      <c r="A201" s="99" t="s">
        <v>653</v>
      </c>
      <c r="B201" s="106"/>
      <c r="C201" s="101"/>
      <c r="D201" s="127"/>
      <c r="E201" s="103"/>
      <c r="F201" s="112"/>
      <c r="G201" s="103"/>
      <c r="H201" s="103"/>
      <c r="I201" s="112"/>
      <c r="J201" s="136">
        <f>SUBTOTAL(109,Instagram[[#This Row],[N. of Likes (number)]],Instagram[[#This Row],[N. of Comments / replies / Messages (number)]],Instagram[[#This Row],[N. of Video visualizations - ONLY if including a video (IGTV)]])</f>
        <v>0</v>
      </c>
    </row>
    <row r="202" spans="1:10" ht="16" x14ac:dyDescent="0.2">
      <c r="A202" s="99" t="s">
        <v>654</v>
      </c>
      <c r="B202" s="106"/>
      <c r="C202" s="101"/>
      <c r="D202" s="127"/>
      <c r="E202" s="103"/>
      <c r="F202" s="112"/>
      <c r="G202" s="103"/>
      <c r="H202" s="103"/>
      <c r="I202" s="112"/>
      <c r="J202" s="136">
        <f>SUBTOTAL(109,Instagram[[#This Row],[N. of Likes (number)]],Instagram[[#This Row],[N. of Comments / replies / Messages (number)]],Instagram[[#This Row],[N. of Video visualizations - ONLY if including a video (IGTV)]])</f>
        <v>0</v>
      </c>
    </row>
    <row r="203" spans="1:10" ht="16" x14ac:dyDescent="0.2">
      <c r="A203" s="99" t="s">
        <v>655</v>
      </c>
      <c r="B203" s="106"/>
      <c r="C203" s="101"/>
      <c r="D203" s="105"/>
      <c r="E203" s="103"/>
      <c r="F203" s="112"/>
      <c r="G203" s="103"/>
      <c r="H203" s="103"/>
      <c r="I203" s="112"/>
      <c r="J203" s="136">
        <f>SUBTOTAL(109,Instagram[[#This Row],[N. of Likes (number)]],Instagram[[#This Row],[N. of Comments / replies / Messages (number)]],Instagram[[#This Row],[N. of Video visualizations - ONLY if including a video (IGTV)]])</f>
        <v>0</v>
      </c>
    </row>
    <row r="204" spans="1:10" ht="16" x14ac:dyDescent="0.2">
      <c r="A204" s="99" t="s">
        <v>656</v>
      </c>
      <c r="B204" s="106"/>
      <c r="C204" s="101"/>
      <c r="D204" s="105"/>
      <c r="E204" s="103"/>
      <c r="F204" s="112"/>
      <c r="G204" s="103"/>
      <c r="H204" s="103"/>
      <c r="I204" s="112"/>
      <c r="J204" s="136">
        <f>SUBTOTAL(109,Instagram[[#This Row],[N. of Likes (number)]],Instagram[[#This Row],[N. of Comments / replies / Messages (number)]],Instagram[[#This Row],[N. of Video visualizations - ONLY if including a video (IGTV)]])</f>
        <v>0</v>
      </c>
    </row>
    <row r="205" spans="1:10" ht="16" x14ac:dyDescent="0.2">
      <c r="A205" s="99" t="s">
        <v>657</v>
      </c>
      <c r="B205" s="106"/>
      <c r="C205" s="101"/>
      <c r="D205" s="105"/>
      <c r="E205" s="103"/>
      <c r="F205" s="112"/>
      <c r="G205" s="103"/>
      <c r="H205" s="103"/>
      <c r="I205" s="112"/>
      <c r="J205" s="136">
        <f>SUBTOTAL(109,Instagram[[#This Row],[N. of Likes (number)]],Instagram[[#This Row],[N. of Comments / replies / Messages (number)]],Instagram[[#This Row],[N. of Video visualizations - ONLY if including a video (IGTV)]])</f>
        <v>0</v>
      </c>
    </row>
    <row r="206" spans="1:10" ht="16" x14ac:dyDescent="0.2">
      <c r="A206" s="99" t="s">
        <v>658</v>
      </c>
      <c r="B206" s="106"/>
      <c r="C206" s="101"/>
      <c r="D206" s="127"/>
      <c r="E206" s="103"/>
      <c r="F206" s="112"/>
      <c r="G206" s="103"/>
      <c r="H206" s="103"/>
      <c r="I206" s="112"/>
      <c r="J206" s="136">
        <f>SUBTOTAL(109,Instagram[[#This Row],[N. of Likes (number)]],Instagram[[#This Row],[N. of Comments / replies / Messages (number)]],Instagram[[#This Row],[N. of Video visualizations - ONLY if including a video (IGTV)]])</f>
        <v>0</v>
      </c>
    </row>
    <row r="207" spans="1:10" ht="16" x14ac:dyDescent="0.2">
      <c r="A207" s="99" t="s">
        <v>659</v>
      </c>
      <c r="B207" s="106"/>
      <c r="C207" s="101"/>
      <c r="D207" s="127"/>
      <c r="E207" s="103"/>
      <c r="F207" s="112"/>
      <c r="G207" s="103"/>
      <c r="H207" s="103"/>
      <c r="I207" s="112"/>
      <c r="J207" s="136">
        <f>SUBTOTAL(109,Instagram[[#This Row],[N. of Likes (number)]],Instagram[[#This Row],[N. of Comments / replies / Messages (number)]],Instagram[[#This Row],[N. of Video visualizations - ONLY if including a video (IGTV)]])</f>
        <v>0</v>
      </c>
    </row>
    <row r="208" spans="1:10" ht="16" x14ac:dyDescent="0.2">
      <c r="A208" s="99" t="s">
        <v>660</v>
      </c>
      <c r="B208" s="106"/>
      <c r="C208" s="101"/>
      <c r="D208" s="127"/>
      <c r="E208" s="103"/>
      <c r="F208" s="112"/>
      <c r="G208" s="103"/>
      <c r="H208" s="103"/>
      <c r="I208" s="112"/>
      <c r="J208" s="136">
        <f>SUBTOTAL(109,Instagram[[#This Row],[N. of Likes (number)]],Instagram[[#This Row],[N. of Comments / replies / Messages (number)]],Instagram[[#This Row],[N. of Video visualizations - ONLY if including a video (IGTV)]])</f>
        <v>0</v>
      </c>
    </row>
    <row r="209" spans="1:10" ht="16" x14ac:dyDescent="0.2">
      <c r="A209" s="99" t="s">
        <v>661</v>
      </c>
      <c r="B209" s="106"/>
      <c r="C209" s="101"/>
      <c r="D209" s="127"/>
      <c r="E209" s="103"/>
      <c r="F209" s="112"/>
      <c r="G209" s="103"/>
      <c r="H209" s="103"/>
      <c r="I209" s="112"/>
      <c r="J209" s="136">
        <f>SUBTOTAL(109,Instagram[[#This Row],[N. of Likes (number)]],Instagram[[#This Row],[N. of Comments / replies / Messages (number)]],Instagram[[#This Row],[N. of Video visualizations - ONLY if including a video (IGTV)]])</f>
        <v>0</v>
      </c>
    </row>
    <row r="210" spans="1:10" ht="16" x14ac:dyDescent="0.2">
      <c r="A210" s="99" t="s">
        <v>662</v>
      </c>
      <c r="B210" s="106"/>
      <c r="C210" s="101"/>
      <c r="D210" s="127"/>
      <c r="E210" s="103"/>
      <c r="F210" s="112"/>
      <c r="G210" s="103"/>
      <c r="H210" s="103"/>
      <c r="I210" s="112"/>
      <c r="J210" s="136">
        <f>SUBTOTAL(109,Instagram[[#This Row],[N. of Likes (number)]],Instagram[[#This Row],[N. of Comments / replies / Messages (number)]],Instagram[[#This Row],[N. of Video visualizations - ONLY if including a video (IGTV)]])</f>
        <v>0</v>
      </c>
    </row>
    <row r="211" spans="1:10" ht="16" x14ac:dyDescent="0.2">
      <c r="A211" s="99" t="s">
        <v>663</v>
      </c>
      <c r="B211" s="106"/>
      <c r="C211" s="101"/>
      <c r="D211" s="127"/>
      <c r="E211" s="103"/>
      <c r="F211" s="112"/>
      <c r="G211" s="103"/>
      <c r="H211" s="103"/>
      <c r="I211" s="112"/>
      <c r="J211" s="136">
        <f>SUBTOTAL(109,Instagram[[#This Row],[N. of Likes (number)]],Instagram[[#This Row],[N. of Comments / replies / Messages (number)]],Instagram[[#This Row],[N. of Video visualizations - ONLY if including a video (IGTV)]])</f>
        <v>0</v>
      </c>
    </row>
    <row r="212" spans="1:10" ht="16" x14ac:dyDescent="0.2">
      <c r="A212" s="99" t="s">
        <v>664</v>
      </c>
      <c r="B212" s="106"/>
      <c r="C212" s="101"/>
      <c r="D212" s="127"/>
      <c r="E212" s="103"/>
      <c r="F212" s="112"/>
      <c r="G212" s="103"/>
      <c r="H212" s="103"/>
      <c r="I212" s="112"/>
      <c r="J212" s="136">
        <f>SUBTOTAL(109,Instagram[[#This Row],[N. of Likes (number)]],Instagram[[#This Row],[N. of Comments / replies / Messages (number)]],Instagram[[#This Row],[N. of Video visualizations - ONLY if including a video (IGTV)]])</f>
        <v>0</v>
      </c>
    </row>
    <row r="213" spans="1:10" ht="16" x14ac:dyDescent="0.2">
      <c r="A213" s="99" t="s">
        <v>665</v>
      </c>
      <c r="B213" s="106"/>
      <c r="C213" s="101"/>
      <c r="D213" s="127"/>
      <c r="E213" s="103"/>
      <c r="F213" s="112"/>
      <c r="G213" s="103"/>
      <c r="H213" s="103"/>
      <c r="I213" s="112"/>
      <c r="J213" s="136">
        <f>SUBTOTAL(109,Instagram[[#This Row],[N. of Likes (number)]],Instagram[[#This Row],[N. of Comments / replies / Messages (number)]],Instagram[[#This Row],[N. of Video visualizations - ONLY if including a video (IGTV)]])</f>
        <v>0</v>
      </c>
    </row>
    <row r="214" spans="1:10" ht="16" x14ac:dyDescent="0.2">
      <c r="A214" s="99" t="s">
        <v>666</v>
      </c>
      <c r="B214" s="106"/>
      <c r="C214" s="101"/>
      <c r="D214" s="127"/>
      <c r="E214" s="103"/>
      <c r="F214" s="112"/>
      <c r="G214" s="103"/>
      <c r="H214" s="103"/>
      <c r="I214" s="112"/>
      <c r="J214" s="136">
        <f>SUBTOTAL(109,Instagram[[#This Row],[N. of Likes (number)]],Instagram[[#This Row],[N. of Comments / replies / Messages (number)]],Instagram[[#This Row],[N. of Video visualizations - ONLY if including a video (IGTV)]])</f>
        <v>0</v>
      </c>
    </row>
    <row r="215" spans="1:10" ht="16" x14ac:dyDescent="0.2">
      <c r="A215" s="99" t="s">
        <v>667</v>
      </c>
      <c r="B215" s="106"/>
      <c r="C215" s="101"/>
      <c r="D215" s="127"/>
      <c r="E215" s="103"/>
      <c r="F215" s="112"/>
      <c r="G215" s="103"/>
      <c r="H215" s="103"/>
      <c r="I215" s="112"/>
      <c r="J215" s="136">
        <f>SUBTOTAL(109,Instagram[[#This Row],[N. of Likes (number)]],Instagram[[#This Row],[N. of Comments / replies / Messages (number)]],Instagram[[#This Row],[N. of Video visualizations - ONLY if including a video (IGTV)]])</f>
        <v>0</v>
      </c>
    </row>
    <row r="216" spans="1:10" ht="16" x14ac:dyDescent="0.2">
      <c r="A216" s="99" t="s">
        <v>668</v>
      </c>
      <c r="B216" s="106"/>
      <c r="C216" s="101"/>
      <c r="D216" s="127"/>
      <c r="E216" s="103"/>
      <c r="F216" s="112"/>
      <c r="G216" s="103"/>
      <c r="H216" s="103"/>
      <c r="I216" s="112"/>
      <c r="J216" s="136">
        <f>SUBTOTAL(109,Instagram[[#This Row],[N. of Likes (number)]],Instagram[[#This Row],[N. of Comments / replies / Messages (number)]],Instagram[[#This Row],[N. of Video visualizations - ONLY if including a video (IGTV)]])</f>
        <v>0</v>
      </c>
    </row>
    <row r="217" spans="1:10" ht="16" x14ac:dyDescent="0.2">
      <c r="A217" s="99" t="s">
        <v>669</v>
      </c>
      <c r="B217" s="106"/>
      <c r="C217" s="101"/>
      <c r="D217" s="127"/>
      <c r="E217" s="103"/>
      <c r="F217" s="112"/>
      <c r="G217" s="103"/>
      <c r="H217" s="103"/>
      <c r="I217" s="112"/>
      <c r="J217" s="136">
        <f>SUBTOTAL(109,Instagram[[#This Row],[N. of Likes (number)]],Instagram[[#This Row],[N. of Comments / replies / Messages (number)]],Instagram[[#This Row],[N. of Video visualizations - ONLY if including a video (IGTV)]])</f>
        <v>0</v>
      </c>
    </row>
    <row r="218" spans="1:10" ht="16" x14ac:dyDescent="0.2">
      <c r="A218" s="99" t="s">
        <v>670</v>
      </c>
      <c r="B218" s="106"/>
      <c r="C218" s="101"/>
      <c r="D218" s="127"/>
      <c r="E218" s="103"/>
      <c r="F218" s="112"/>
      <c r="G218" s="103"/>
      <c r="H218" s="103"/>
      <c r="I218" s="112"/>
      <c r="J218" s="136">
        <f>SUBTOTAL(109,Instagram[[#This Row],[N. of Likes (number)]],Instagram[[#This Row],[N. of Comments / replies / Messages (number)]],Instagram[[#This Row],[N. of Video visualizations - ONLY if including a video (IGTV)]])</f>
        <v>0</v>
      </c>
    </row>
    <row r="219" spans="1:10" ht="16" x14ac:dyDescent="0.2">
      <c r="A219" s="99" t="s">
        <v>671</v>
      </c>
      <c r="B219" s="106"/>
      <c r="C219" s="101"/>
      <c r="D219" s="127"/>
      <c r="E219" s="103"/>
      <c r="F219" s="112"/>
      <c r="G219" s="103"/>
      <c r="H219" s="103"/>
      <c r="I219" s="112"/>
      <c r="J219" s="136">
        <f>SUBTOTAL(109,Instagram[[#This Row],[N. of Likes (number)]],Instagram[[#This Row],[N. of Comments / replies / Messages (number)]],Instagram[[#This Row],[N. of Video visualizations - ONLY if including a video (IGTV)]])</f>
        <v>0</v>
      </c>
    </row>
    <row r="220" spans="1:10" ht="16" x14ac:dyDescent="0.2">
      <c r="A220" s="99" t="s">
        <v>672</v>
      </c>
      <c r="B220" s="106"/>
      <c r="C220" s="101"/>
      <c r="D220" s="127"/>
      <c r="E220" s="103"/>
      <c r="F220" s="112"/>
      <c r="G220" s="103"/>
      <c r="H220" s="103"/>
      <c r="I220" s="112"/>
      <c r="J220" s="136">
        <f>SUBTOTAL(109,Instagram[[#This Row],[N. of Likes (number)]],Instagram[[#This Row],[N. of Comments / replies / Messages (number)]],Instagram[[#This Row],[N. of Video visualizations - ONLY if including a video (IGTV)]])</f>
        <v>0</v>
      </c>
    </row>
    <row r="221" spans="1:10" ht="16" x14ac:dyDescent="0.2">
      <c r="A221" s="99" t="s">
        <v>673</v>
      </c>
      <c r="B221" s="106"/>
      <c r="C221" s="101"/>
      <c r="D221" s="127"/>
      <c r="E221" s="103"/>
      <c r="F221" s="112"/>
      <c r="G221" s="103"/>
      <c r="H221" s="103"/>
      <c r="I221" s="112"/>
      <c r="J221" s="136">
        <f>SUBTOTAL(109,Instagram[[#This Row],[N. of Likes (number)]],Instagram[[#This Row],[N. of Comments / replies / Messages (number)]],Instagram[[#This Row],[N. of Video visualizations - ONLY if including a video (IGTV)]])</f>
        <v>0</v>
      </c>
    </row>
    <row r="222" spans="1:10" ht="16" x14ac:dyDescent="0.2">
      <c r="A222" s="99" t="s">
        <v>674</v>
      </c>
      <c r="B222" s="106"/>
      <c r="C222" s="101"/>
      <c r="D222" s="127"/>
      <c r="E222" s="103"/>
      <c r="F222" s="112"/>
      <c r="G222" s="103"/>
      <c r="H222" s="103"/>
      <c r="I222" s="112"/>
      <c r="J222" s="136">
        <f>SUBTOTAL(109,Instagram[[#This Row],[N. of Likes (number)]],Instagram[[#This Row],[N. of Comments / replies / Messages (number)]],Instagram[[#This Row],[N. of Video visualizations - ONLY if including a video (IGTV)]])</f>
        <v>0</v>
      </c>
    </row>
    <row r="223" spans="1:10" ht="16" x14ac:dyDescent="0.2">
      <c r="A223" s="99" t="s">
        <v>675</v>
      </c>
      <c r="B223" s="106"/>
      <c r="C223" s="101"/>
      <c r="D223" s="127"/>
      <c r="E223" s="103"/>
      <c r="F223" s="112"/>
      <c r="G223" s="103"/>
      <c r="H223" s="103"/>
      <c r="I223" s="112"/>
      <c r="J223" s="136">
        <f>SUBTOTAL(109,Instagram[[#This Row],[N. of Likes (number)]],Instagram[[#This Row],[N. of Comments / replies / Messages (number)]],Instagram[[#This Row],[N. of Video visualizations - ONLY if including a video (IGTV)]])</f>
        <v>0</v>
      </c>
    </row>
    <row r="224" spans="1:10" ht="16" x14ac:dyDescent="0.2">
      <c r="A224" s="99" t="s">
        <v>676</v>
      </c>
      <c r="B224" s="106"/>
      <c r="C224" s="101"/>
      <c r="D224" s="127"/>
      <c r="E224" s="103"/>
      <c r="F224" s="112"/>
      <c r="G224" s="103"/>
      <c r="H224" s="103"/>
      <c r="I224" s="112"/>
      <c r="J224" s="136">
        <f>SUBTOTAL(109,Instagram[[#This Row],[N. of Likes (number)]],Instagram[[#This Row],[N. of Comments / replies / Messages (number)]],Instagram[[#This Row],[N. of Video visualizations - ONLY if including a video (IGTV)]])</f>
        <v>0</v>
      </c>
    </row>
    <row r="225" spans="1:10" ht="16" x14ac:dyDescent="0.2">
      <c r="A225" s="99" t="s">
        <v>677</v>
      </c>
      <c r="B225" s="106"/>
      <c r="C225" s="101"/>
      <c r="D225" s="127"/>
      <c r="E225" s="103"/>
      <c r="F225" s="112"/>
      <c r="G225" s="103"/>
      <c r="H225" s="103"/>
      <c r="I225" s="112"/>
      <c r="J225" s="136">
        <f>SUBTOTAL(109,Instagram[[#This Row],[N. of Likes (number)]],Instagram[[#This Row],[N. of Comments / replies / Messages (number)]],Instagram[[#This Row],[N. of Video visualizations - ONLY if including a video (IGTV)]])</f>
        <v>0</v>
      </c>
    </row>
    <row r="226" spans="1:10" ht="16" x14ac:dyDescent="0.2">
      <c r="A226" s="99" t="s">
        <v>678</v>
      </c>
      <c r="B226" s="106"/>
      <c r="C226" s="101"/>
      <c r="D226" s="127"/>
      <c r="E226" s="103"/>
      <c r="F226" s="112"/>
      <c r="G226" s="103"/>
      <c r="H226" s="103"/>
      <c r="I226" s="112"/>
      <c r="J226" s="136">
        <f>SUBTOTAL(109,Instagram[[#This Row],[N. of Likes (number)]],Instagram[[#This Row],[N. of Comments / replies / Messages (number)]],Instagram[[#This Row],[N. of Video visualizations - ONLY if including a video (IGTV)]])</f>
        <v>0</v>
      </c>
    </row>
    <row r="227" spans="1:10" ht="16" x14ac:dyDescent="0.2">
      <c r="A227" s="99" t="s">
        <v>679</v>
      </c>
      <c r="B227" s="106"/>
      <c r="C227" s="101"/>
      <c r="D227" s="127"/>
      <c r="E227" s="103"/>
      <c r="F227" s="112"/>
      <c r="G227" s="103"/>
      <c r="H227" s="103"/>
      <c r="I227" s="112"/>
      <c r="J227" s="136">
        <f>SUBTOTAL(109,Instagram[[#This Row],[N. of Likes (number)]],Instagram[[#This Row],[N. of Comments / replies / Messages (number)]],Instagram[[#This Row],[N. of Video visualizations - ONLY if including a video (IGTV)]])</f>
        <v>0</v>
      </c>
    </row>
    <row r="228" spans="1:10" ht="16" x14ac:dyDescent="0.2">
      <c r="A228" s="99" t="s">
        <v>680</v>
      </c>
      <c r="B228" s="106"/>
      <c r="C228" s="101"/>
      <c r="D228" s="127"/>
      <c r="E228" s="103"/>
      <c r="F228" s="112"/>
      <c r="G228" s="103"/>
      <c r="H228" s="103"/>
      <c r="I228" s="112"/>
      <c r="J228" s="136">
        <f>SUBTOTAL(109,Instagram[[#This Row],[N. of Likes (number)]],Instagram[[#This Row],[N. of Comments / replies / Messages (number)]],Instagram[[#This Row],[N. of Video visualizations - ONLY if including a video (IGTV)]])</f>
        <v>0</v>
      </c>
    </row>
    <row r="229" spans="1:10" ht="16" x14ac:dyDescent="0.2">
      <c r="A229" s="99" t="s">
        <v>681</v>
      </c>
      <c r="B229" s="106"/>
      <c r="C229" s="101"/>
      <c r="D229" s="127"/>
      <c r="E229" s="103"/>
      <c r="F229" s="112"/>
      <c r="G229" s="103"/>
      <c r="H229" s="103"/>
      <c r="I229" s="112"/>
      <c r="J229" s="136">
        <f>SUBTOTAL(109,Instagram[[#This Row],[N. of Likes (number)]],Instagram[[#This Row],[N. of Comments / replies / Messages (number)]],Instagram[[#This Row],[N. of Video visualizations - ONLY if including a video (IGTV)]])</f>
        <v>0</v>
      </c>
    </row>
    <row r="230" spans="1:10" ht="16" x14ac:dyDescent="0.2">
      <c r="A230" s="99" t="s">
        <v>682</v>
      </c>
      <c r="B230" s="106"/>
      <c r="C230" s="101"/>
      <c r="D230" s="127"/>
      <c r="E230" s="103"/>
      <c r="F230" s="112"/>
      <c r="G230" s="103"/>
      <c r="H230" s="103"/>
      <c r="I230" s="112"/>
      <c r="J230" s="136">
        <f>SUBTOTAL(109,Instagram[[#This Row],[N. of Likes (number)]],Instagram[[#This Row],[N. of Comments / replies / Messages (number)]],Instagram[[#This Row],[N. of Video visualizations - ONLY if including a video (IGTV)]])</f>
        <v>0</v>
      </c>
    </row>
    <row r="231" spans="1:10" ht="16" x14ac:dyDescent="0.2">
      <c r="A231" s="99" t="s">
        <v>683</v>
      </c>
      <c r="B231" s="106"/>
      <c r="C231" s="101"/>
      <c r="D231" s="127"/>
      <c r="E231" s="103"/>
      <c r="F231" s="112"/>
      <c r="G231" s="103"/>
      <c r="H231" s="103"/>
      <c r="I231" s="112"/>
      <c r="J231" s="136">
        <f>SUBTOTAL(109,Instagram[[#This Row],[N. of Likes (number)]],Instagram[[#This Row],[N. of Comments / replies / Messages (number)]],Instagram[[#This Row],[N. of Video visualizations - ONLY if including a video (IGTV)]])</f>
        <v>0</v>
      </c>
    </row>
    <row r="232" spans="1:10" ht="16" x14ac:dyDescent="0.2">
      <c r="A232" s="99" t="s">
        <v>684</v>
      </c>
      <c r="B232" s="106"/>
      <c r="C232" s="101"/>
      <c r="D232" s="127"/>
      <c r="E232" s="103"/>
      <c r="F232" s="112"/>
      <c r="G232" s="103"/>
      <c r="H232" s="103"/>
      <c r="I232" s="112"/>
      <c r="J232" s="136">
        <f>SUBTOTAL(109,Instagram[[#This Row],[N. of Likes (number)]],Instagram[[#This Row],[N. of Comments / replies / Messages (number)]],Instagram[[#This Row],[N. of Video visualizations - ONLY if including a video (IGTV)]])</f>
        <v>0</v>
      </c>
    </row>
    <row r="233" spans="1:10" ht="16" x14ac:dyDescent="0.2">
      <c r="A233" s="99" t="s">
        <v>685</v>
      </c>
      <c r="B233" s="106"/>
      <c r="C233" s="101"/>
      <c r="D233" s="127"/>
      <c r="E233" s="103"/>
      <c r="F233" s="112"/>
      <c r="G233" s="103"/>
      <c r="H233" s="103"/>
      <c r="I233" s="112"/>
      <c r="J233" s="136">
        <f>SUBTOTAL(109,Instagram[[#This Row],[N. of Likes (number)]],Instagram[[#This Row],[N. of Comments / replies / Messages (number)]],Instagram[[#This Row],[N. of Video visualizations - ONLY if including a video (IGTV)]])</f>
        <v>0</v>
      </c>
    </row>
    <row r="234" spans="1:10" ht="16" x14ac:dyDescent="0.2">
      <c r="A234" s="99" t="s">
        <v>686</v>
      </c>
      <c r="B234" s="106"/>
      <c r="C234" s="101"/>
      <c r="D234" s="127"/>
      <c r="E234" s="103"/>
      <c r="F234" s="112"/>
      <c r="G234" s="103"/>
      <c r="H234" s="103"/>
      <c r="I234" s="112"/>
      <c r="J234" s="136">
        <f>SUBTOTAL(109,Instagram[[#This Row],[N. of Likes (number)]],Instagram[[#This Row],[N. of Comments / replies / Messages (number)]],Instagram[[#This Row],[N. of Video visualizations - ONLY if including a video (IGTV)]])</f>
        <v>0</v>
      </c>
    </row>
    <row r="235" spans="1:10" ht="16" x14ac:dyDescent="0.2">
      <c r="A235" s="99" t="s">
        <v>687</v>
      </c>
      <c r="B235" s="106"/>
      <c r="C235" s="101"/>
      <c r="D235" s="127"/>
      <c r="E235" s="103"/>
      <c r="F235" s="112"/>
      <c r="G235" s="103"/>
      <c r="H235" s="103"/>
      <c r="I235" s="112"/>
      <c r="J235" s="136">
        <f>SUBTOTAL(109,Instagram[[#This Row],[N. of Likes (number)]],Instagram[[#This Row],[N. of Comments / replies / Messages (number)]],Instagram[[#This Row],[N. of Video visualizations - ONLY if including a video (IGTV)]])</f>
        <v>0</v>
      </c>
    </row>
    <row r="236" spans="1:10" ht="16" x14ac:dyDescent="0.2">
      <c r="A236" s="99" t="s">
        <v>688</v>
      </c>
      <c r="B236" s="106"/>
      <c r="C236" s="101"/>
      <c r="D236" s="127"/>
      <c r="E236" s="103"/>
      <c r="F236" s="112"/>
      <c r="G236" s="103"/>
      <c r="H236" s="103"/>
      <c r="I236" s="112"/>
      <c r="J236" s="136">
        <f>SUBTOTAL(109,Instagram[[#This Row],[N. of Likes (number)]],Instagram[[#This Row],[N. of Comments / replies / Messages (number)]],Instagram[[#This Row],[N. of Video visualizations - ONLY if including a video (IGTV)]])</f>
        <v>0</v>
      </c>
    </row>
    <row r="237" spans="1:10" ht="16" x14ac:dyDescent="0.2">
      <c r="A237" s="99" t="s">
        <v>689</v>
      </c>
      <c r="B237" s="106"/>
      <c r="C237" s="101"/>
      <c r="D237" s="127"/>
      <c r="E237" s="103"/>
      <c r="F237" s="112"/>
      <c r="G237" s="103"/>
      <c r="H237" s="103"/>
      <c r="I237" s="112"/>
      <c r="J237" s="136">
        <f>SUBTOTAL(109,Instagram[[#This Row],[N. of Likes (number)]],Instagram[[#This Row],[N. of Comments / replies / Messages (number)]],Instagram[[#This Row],[N. of Video visualizations - ONLY if including a video (IGTV)]])</f>
        <v>0</v>
      </c>
    </row>
    <row r="238" spans="1:10" ht="16" x14ac:dyDescent="0.2">
      <c r="A238" s="99" t="s">
        <v>690</v>
      </c>
      <c r="B238" s="106"/>
      <c r="C238" s="101"/>
      <c r="D238" s="127"/>
      <c r="E238" s="103"/>
      <c r="F238" s="112"/>
      <c r="G238" s="103"/>
      <c r="H238" s="103"/>
      <c r="I238" s="112"/>
      <c r="J238" s="136">
        <f>SUBTOTAL(109,Instagram[[#This Row],[N. of Likes (number)]],Instagram[[#This Row],[N. of Comments / replies / Messages (number)]],Instagram[[#This Row],[N. of Video visualizations - ONLY if including a video (IGTV)]])</f>
        <v>0</v>
      </c>
    </row>
    <row r="239" spans="1:10" ht="16" x14ac:dyDescent="0.2">
      <c r="A239" s="99" t="s">
        <v>691</v>
      </c>
      <c r="B239" s="106"/>
      <c r="C239" s="101"/>
      <c r="D239" s="127"/>
      <c r="E239" s="103"/>
      <c r="F239" s="112"/>
      <c r="G239" s="103"/>
      <c r="H239" s="103"/>
      <c r="I239" s="112"/>
      <c r="J239" s="136">
        <f>SUBTOTAL(109,Instagram[[#This Row],[N. of Likes (number)]],Instagram[[#This Row],[N. of Comments / replies / Messages (number)]],Instagram[[#This Row],[N. of Video visualizations - ONLY if including a video (IGTV)]])</f>
        <v>0</v>
      </c>
    </row>
    <row r="240" spans="1:10" ht="16" x14ac:dyDescent="0.2">
      <c r="A240" s="99" t="s">
        <v>692</v>
      </c>
      <c r="B240" s="106"/>
      <c r="C240" s="101"/>
      <c r="D240" s="127"/>
      <c r="E240" s="103"/>
      <c r="F240" s="112"/>
      <c r="G240" s="103"/>
      <c r="H240" s="103"/>
      <c r="I240" s="112"/>
      <c r="J240" s="136">
        <f>SUBTOTAL(109,Instagram[[#This Row],[N. of Likes (number)]],Instagram[[#This Row],[N. of Comments / replies / Messages (number)]],Instagram[[#This Row],[N. of Video visualizations - ONLY if including a video (IGTV)]])</f>
        <v>0</v>
      </c>
    </row>
    <row r="241" spans="1:10" ht="16" x14ac:dyDescent="0.2">
      <c r="A241" s="99" t="s">
        <v>693</v>
      </c>
      <c r="B241" s="106"/>
      <c r="C241" s="101"/>
      <c r="D241" s="127"/>
      <c r="E241" s="103"/>
      <c r="F241" s="112"/>
      <c r="G241" s="103"/>
      <c r="H241" s="103"/>
      <c r="I241" s="112"/>
      <c r="J241" s="136">
        <f>SUBTOTAL(109,Instagram[[#This Row],[N. of Likes (number)]],Instagram[[#This Row],[N. of Comments / replies / Messages (number)]],Instagram[[#This Row],[N. of Video visualizations - ONLY if including a video (IGTV)]])</f>
        <v>0</v>
      </c>
    </row>
    <row r="242" spans="1:10" ht="16" x14ac:dyDescent="0.2">
      <c r="A242" s="99" t="s">
        <v>694</v>
      </c>
      <c r="B242" s="106"/>
      <c r="C242" s="101"/>
      <c r="D242" s="127"/>
      <c r="E242" s="103"/>
      <c r="F242" s="112"/>
      <c r="G242" s="103"/>
      <c r="H242" s="103"/>
      <c r="I242" s="112"/>
      <c r="J242" s="136">
        <f>SUBTOTAL(109,Instagram[[#This Row],[N. of Likes (number)]],Instagram[[#This Row],[N. of Comments / replies / Messages (number)]],Instagram[[#This Row],[N. of Video visualizations - ONLY if including a video (IGTV)]])</f>
        <v>0</v>
      </c>
    </row>
    <row r="243" spans="1:10" ht="16" x14ac:dyDescent="0.2">
      <c r="A243" s="99" t="s">
        <v>695</v>
      </c>
      <c r="B243" s="106"/>
      <c r="C243" s="101"/>
      <c r="D243" s="127"/>
      <c r="E243" s="103"/>
      <c r="F243" s="112"/>
      <c r="G243" s="103"/>
      <c r="H243" s="103"/>
      <c r="I243" s="112"/>
      <c r="J243" s="136">
        <f>SUBTOTAL(109,Instagram[[#This Row],[N. of Likes (number)]],Instagram[[#This Row],[N. of Comments / replies / Messages (number)]],Instagram[[#This Row],[N. of Video visualizations - ONLY if including a video (IGTV)]])</f>
        <v>0</v>
      </c>
    </row>
    <row r="244" spans="1:10" ht="16" x14ac:dyDescent="0.2">
      <c r="A244" s="99" t="s">
        <v>696</v>
      </c>
      <c r="B244" s="106"/>
      <c r="C244" s="101"/>
      <c r="D244" s="127"/>
      <c r="E244" s="103"/>
      <c r="F244" s="112"/>
      <c r="G244" s="103"/>
      <c r="H244" s="103"/>
      <c r="I244" s="112"/>
      <c r="J244" s="136">
        <f>SUBTOTAL(109,Instagram[[#This Row],[N. of Likes (number)]],Instagram[[#This Row],[N. of Comments / replies / Messages (number)]],Instagram[[#This Row],[N. of Video visualizations - ONLY if including a video (IGTV)]])</f>
        <v>0</v>
      </c>
    </row>
    <row r="245" spans="1:10" ht="16" x14ac:dyDescent="0.2">
      <c r="A245" s="99" t="s">
        <v>697</v>
      </c>
      <c r="B245" s="106"/>
      <c r="C245" s="101"/>
      <c r="D245" s="127"/>
      <c r="E245" s="103"/>
      <c r="F245" s="112"/>
      <c r="G245" s="103"/>
      <c r="H245" s="103"/>
      <c r="I245" s="112"/>
      <c r="J245" s="136">
        <f>SUBTOTAL(109,Instagram[[#This Row],[N. of Likes (number)]],Instagram[[#This Row],[N. of Comments / replies / Messages (number)]],Instagram[[#This Row],[N. of Video visualizations - ONLY if including a video (IGTV)]])</f>
        <v>0</v>
      </c>
    </row>
    <row r="246" spans="1:10" ht="16" x14ac:dyDescent="0.2">
      <c r="A246" s="99" t="s">
        <v>698</v>
      </c>
      <c r="B246" s="106"/>
      <c r="C246" s="101"/>
      <c r="D246" s="127"/>
      <c r="E246" s="103"/>
      <c r="F246" s="112"/>
      <c r="G246" s="103"/>
      <c r="H246" s="103"/>
      <c r="I246" s="112"/>
      <c r="J246" s="136">
        <f>SUBTOTAL(109,Instagram[[#This Row],[N. of Likes (number)]],Instagram[[#This Row],[N. of Comments / replies / Messages (number)]],Instagram[[#This Row],[N. of Video visualizations - ONLY if including a video (IGTV)]])</f>
        <v>0</v>
      </c>
    </row>
    <row r="247" spans="1:10" ht="16" x14ac:dyDescent="0.2">
      <c r="A247" s="99" t="s">
        <v>699</v>
      </c>
      <c r="B247" s="106"/>
      <c r="C247" s="101"/>
      <c r="D247" s="127"/>
      <c r="E247" s="103"/>
      <c r="F247" s="112"/>
      <c r="G247" s="103"/>
      <c r="H247" s="103"/>
      <c r="I247" s="112"/>
      <c r="J247" s="136">
        <f>SUBTOTAL(109,Instagram[[#This Row],[N. of Likes (number)]],Instagram[[#This Row],[N. of Comments / replies / Messages (number)]],Instagram[[#This Row],[N. of Video visualizations - ONLY if including a video (IGTV)]])</f>
        <v>0</v>
      </c>
    </row>
    <row r="248" spans="1:10" ht="16" x14ac:dyDescent="0.2">
      <c r="A248" s="99" t="s">
        <v>700</v>
      </c>
      <c r="B248" s="106"/>
      <c r="C248" s="101"/>
      <c r="D248" s="127"/>
      <c r="E248" s="103"/>
      <c r="F248" s="112"/>
      <c r="G248" s="103"/>
      <c r="H248" s="103"/>
      <c r="I248" s="112"/>
      <c r="J248" s="136">
        <f>SUBTOTAL(109,Instagram[[#This Row],[N. of Likes (number)]],Instagram[[#This Row],[N. of Comments / replies / Messages (number)]],Instagram[[#This Row],[N. of Video visualizations - ONLY if including a video (IGTV)]])</f>
        <v>0</v>
      </c>
    </row>
    <row r="249" spans="1:10" ht="16" x14ac:dyDescent="0.2">
      <c r="A249" s="99" t="s">
        <v>701</v>
      </c>
      <c r="B249" s="106"/>
      <c r="C249" s="101"/>
      <c r="D249" s="127"/>
      <c r="E249" s="103"/>
      <c r="F249" s="112"/>
      <c r="G249" s="103"/>
      <c r="H249" s="103"/>
      <c r="I249" s="112"/>
      <c r="J249" s="136">
        <f>SUBTOTAL(109,Instagram[[#This Row],[N. of Likes (number)]],Instagram[[#This Row],[N. of Comments / replies / Messages (number)]],Instagram[[#This Row],[N. of Video visualizations - ONLY if including a video (IGTV)]])</f>
        <v>0</v>
      </c>
    </row>
    <row r="250" spans="1:10" ht="16" x14ac:dyDescent="0.2">
      <c r="A250" s="99" t="s">
        <v>702</v>
      </c>
      <c r="B250" s="106"/>
      <c r="C250" s="101"/>
      <c r="D250" s="127"/>
      <c r="E250" s="103"/>
      <c r="F250" s="112"/>
      <c r="G250" s="103"/>
      <c r="H250" s="103"/>
      <c r="I250" s="112"/>
      <c r="J250" s="136">
        <f>SUBTOTAL(109,Instagram[[#This Row],[N. of Likes (number)]],Instagram[[#This Row],[N. of Comments / replies / Messages (number)]],Instagram[[#This Row],[N. of Video visualizations - ONLY if including a video (IGTV)]])</f>
        <v>0</v>
      </c>
    </row>
    <row r="251" spans="1:10" ht="16" x14ac:dyDescent="0.2">
      <c r="A251" s="99" t="s">
        <v>703</v>
      </c>
      <c r="B251" s="106"/>
      <c r="C251" s="101"/>
      <c r="D251" s="127"/>
      <c r="E251" s="103"/>
      <c r="F251" s="112"/>
      <c r="G251" s="103"/>
      <c r="H251" s="103"/>
      <c r="I251" s="112"/>
      <c r="J251" s="136">
        <f>SUBTOTAL(109,Instagram[[#This Row],[N. of Likes (number)]],Instagram[[#This Row],[N. of Comments / replies / Messages (number)]],Instagram[[#This Row],[N. of Video visualizations - ONLY if including a video (IGTV)]])</f>
        <v>0</v>
      </c>
    </row>
    <row r="252" spans="1:10" ht="16" x14ac:dyDescent="0.2">
      <c r="A252" s="99" t="s">
        <v>704</v>
      </c>
      <c r="B252" s="106"/>
      <c r="C252" s="101"/>
      <c r="D252" s="127"/>
      <c r="E252" s="103"/>
      <c r="F252" s="112"/>
      <c r="G252" s="103"/>
      <c r="H252" s="103"/>
      <c r="I252" s="112"/>
      <c r="J252" s="136">
        <f>SUBTOTAL(109,Instagram[[#This Row],[N. of Likes (number)]],Instagram[[#This Row],[N. of Comments / replies / Messages (number)]],Instagram[[#This Row],[N. of Video visualizations - ONLY if including a video (IGTV)]])</f>
        <v>0</v>
      </c>
    </row>
    <row r="253" spans="1:10" ht="16" x14ac:dyDescent="0.2">
      <c r="A253" s="99" t="s">
        <v>705</v>
      </c>
      <c r="B253" s="106"/>
      <c r="C253" s="101"/>
      <c r="D253" s="127"/>
      <c r="E253" s="103"/>
      <c r="F253" s="112"/>
      <c r="G253" s="103"/>
      <c r="H253" s="103"/>
      <c r="I253" s="112"/>
      <c r="J253" s="136">
        <f>SUBTOTAL(109,Instagram[[#This Row],[N. of Likes (number)]],Instagram[[#This Row],[N. of Comments / replies / Messages (number)]],Instagram[[#This Row],[N. of Video visualizations - ONLY if including a video (IGTV)]])</f>
        <v>0</v>
      </c>
    </row>
    <row r="254" spans="1:10" ht="16" x14ac:dyDescent="0.2">
      <c r="A254" s="99" t="s">
        <v>706</v>
      </c>
      <c r="B254" s="106"/>
      <c r="C254" s="101"/>
      <c r="D254" s="127"/>
      <c r="E254" s="103"/>
      <c r="F254" s="112"/>
      <c r="G254" s="103"/>
      <c r="H254" s="103"/>
      <c r="I254" s="112"/>
      <c r="J254" s="136">
        <f>SUBTOTAL(109,Instagram[[#This Row],[N. of Likes (number)]],Instagram[[#This Row],[N. of Comments / replies / Messages (number)]],Instagram[[#This Row],[N. of Video visualizations - ONLY if including a video (IGTV)]])</f>
        <v>0</v>
      </c>
    </row>
    <row r="255" spans="1:10" ht="16" x14ac:dyDescent="0.2">
      <c r="A255" s="99" t="s">
        <v>707</v>
      </c>
      <c r="B255" s="106"/>
      <c r="C255" s="101"/>
      <c r="D255" s="127"/>
      <c r="E255" s="103"/>
      <c r="F255" s="112"/>
      <c r="G255" s="103"/>
      <c r="H255" s="103"/>
      <c r="I255" s="112"/>
      <c r="J255" s="136">
        <f>SUBTOTAL(109,Instagram[[#This Row],[N. of Likes (number)]],Instagram[[#This Row],[N. of Comments / replies / Messages (number)]],Instagram[[#This Row],[N. of Video visualizations - ONLY if including a video (IGTV)]])</f>
        <v>0</v>
      </c>
    </row>
    <row r="256" spans="1:10" ht="16" x14ac:dyDescent="0.2">
      <c r="A256" s="99" t="s">
        <v>708</v>
      </c>
      <c r="B256" s="106"/>
      <c r="C256" s="101"/>
      <c r="D256" s="127"/>
      <c r="E256" s="103"/>
      <c r="F256" s="112"/>
      <c r="G256" s="103"/>
      <c r="H256" s="103"/>
      <c r="I256" s="112"/>
      <c r="J256" s="136">
        <f>SUBTOTAL(109,Instagram[[#This Row],[N. of Likes (number)]],Instagram[[#This Row],[N. of Comments / replies / Messages (number)]],Instagram[[#This Row],[N. of Video visualizations - ONLY if including a video (IGTV)]])</f>
        <v>0</v>
      </c>
    </row>
    <row r="257" spans="1:10" ht="16" x14ac:dyDescent="0.2">
      <c r="A257" s="99" t="s">
        <v>709</v>
      </c>
      <c r="B257" s="106"/>
      <c r="C257" s="101"/>
      <c r="D257" s="127"/>
      <c r="E257" s="103"/>
      <c r="F257" s="112"/>
      <c r="G257" s="103"/>
      <c r="H257" s="103"/>
      <c r="I257" s="112"/>
      <c r="J257" s="136">
        <f>SUBTOTAL(109,Instagram[[#This Row],[N. of Likes (number)]],Instagram[[#This Row],[N. of Comments / replies / Messages (number)]],Instagram[[#This Row],[N. of Video visualizations - ONLY if including a video (IGTV)]])</f>
        <v>0</v>
      </c>
    </row>
    <row r="258" spans="1:10" ht="16" x14ac:dyDescent="0.2">
      <c r="A258" s="99" t="s">
        <v>710</v>
      </c>
      <c r="B258" s="106"/>
      <c r="C258" s="101"/>
      <c r="D258" s="127"/>
      <c r="E258" s="103"/>
      <c r="F258" s="112"/>
      <c r="G258" s="103"/>
      <c r="H258" s="103"/>
      <c r="I258" s="112"/>
      <c r="J258" s="136">
        <f>SUBTOTAL(109,Instagram[[#This Row],[N. of Likes (number)]],Instagram[[#This Row],[N. of Comments / replies / Messages (number)]],Instagram[[#This Row],[N. of Video visualizations - ONLY if including a video (IGTV)]])</f>
        <v>0</v>
      </c>
    </row>
    <row r="259" spans="1:10" ht="16" x14ac:dyDescent="0.2">
      <c r="A259" s="99" t="s">
        <v>711</v>
      </c>
      <c r="B259" s="106"/>
      <c r="C259" s="101"/>
      <c r="D259" s="127"/>
      <c r="E259" s="103"/>
      <c r="F259" s="112"/>
      <c r="G259" s="103"/>
      <c r="H259" s="103"/>
      <c r="I259" s="112"/>
      <c r="J259" s="136">
        <f>SUBTOTAL(109,Instagram[[#This Row],[N. of Likes (number)]],Instagram[[#This Row],[N. of Comments / replies / Messages (number)]],Instagram[[#This Row],[N. of Video visualizations - ONLY if including a video (IGTV)]])</f>
        <v>0</v>
      </c>
    </row>
    <row r="260" spans="1:10" ht="16" x14ac:dyDescent="0.2">
      <c r="A260" s="99" t="s">
        <v>712</v>
      </c>
      <c r="B260" s="106"/>
      <c r="C260" s="101"/>
      <c r="D260" s="127"/>
      <c r="E260" s="103"/>
      <c r="F260" s="112"/>
      <c r="G260" s="103"/>
      <c r="H260" s="103"/>
      <c r="I260" s="112"/>
      <c r="J260" s="136">
        <f>SUBTOTAL(109,Instagram[[#This Row],[N. of Likes (number)]],Instagram[[#This Row],[N. of Comments / replies / Messages (number)]],Instagram[[#This Row],[N. of Video visualizations - ONLY if including a video (IGTV)]])</f>
        <v>0</v>
      </c>
    </row>
    <row r="261" spans="1:10" ht="16" x14ac:dyDescent="0.2">
      <c r="A261" s="99" t="s">
        <v>713</v>
      </c>
      <c r="B261" s="106"/>
      <c r="C261" s="101"/>
      <c r="D261" s="127"/>
      <c r="E261" s="103"/>
      <c r="F261" s="112"/>
      <c r="G261" s="103"/>
      <c r="H261" s="103"/>
      <c r="I261" s="112"/>
      <c r="J261" s="136">
        <f>SUBTOTAL(109,Instagram[[#This Row],[N. of Likes (number)]],Instagram[[#This Row],[N. of Comments / replies / Messages (number)]],Instagram[[#This Row],[N. of Video visualizations - ONLY if including a video (IGTV)]])</f>
        <v>0</v>
      </c>
    </row>
    <row r="262" spans="1:10" ht="16" x14ac:dyDescent="0.2">
      <c r="A262" s="99" t="s">
        <v>714</v>
      </c>
      <c r="B262" s="106"/>
      <c r="C262" s="101"/>
      <c r="D262" s="127"/>
      <c r="E262" s="103"/>
      <c r="F262" s="112"/>
      <c r="G262" s="103"/>
      <c r="H262" s="103"/>
      <c r="I262" s="112"/>
      <c r="J262" s="136">
        <f>SUBTOTAL(109,Instagram[[#This Row],[N. of Likes (number)]],Instagram[[#This Row],[N. of Comments / replies / Messages (number)]],Instagram[[#This Row],[N. of Video visualizations - ONLY if including a video (IGTV)]])</f>
        <v>0</v>
      </c>
    </row>
    <row r="263" spans="1:10" ht="16" x14ac:dyDescent="0.2">
      <c r="A263" s="99" t="s">
        <v>715</v>
      </c>
      <c r="B263" s="106"/>
      <c r="C263" s="101"/>
      <c r="D263" s="127"/>
      <c r="E263" s="103"/>
      <c r="F263" s="112"/>
      <c r="G263" s="103"/>
      <c r="H263" s="103"/>
      <c r="I263" s="112"/>
      <c r="J263" s="136">
        <f>SUBTOTAL(109,Instagram[[#This Row],[N. of Likes (number)]],Instagram[[#This Row],[N. of Comments / replies / Messages (number)]],Instagram[[#This Row],[N. of Video visualizations - ONLY if including a video (IGTV)]])</f>
        <v>0</v>
      </c>
    </row>
    <row r="264" spans="1:10" ht="16" x14ac:dyDescent="0.2">
      <c r="A264" s="99" t="s">
        <v>716</v>
      </c>
      <c r="B264" s="106"/>
      <c r="C264" s="101"/>
      <c r="D264" s="127"/>
      <c r="E264" s="103"/>
      <c r="F264" s="112"/>
      <c r="G264" s="103"/>
      <c r="H264" s="103"/>
      <c r="I264" s="112"/>
      <c r="J264" s="136">
        <f>SUBTOTAL(109,Instagram[[#This Row],[N. of Likes (number)]],Instagram[[#This Row],[N. of Comments / replies / Messages (number)]],Instagram[[#This Row],[N. of Video visualizations - ONLY if including a video (IGTV)]])</f>
        <v>0</v>
      </c>
    </row>
    <row r="265" spans="1:10" ht="16" x14ac:dyDescent="0.2">
      <c r="A265" s="99" t="s">
        <v>717</v>
      </c>
      <c r="B265" s="106"/>
      <c r="C265" s="101"/>
      <c r="D265" s="127"/>
      <c r="E265" s="103"/>
      <c r="F265" s="112"/>
      <c r="G265" s="103"/>
      <c r="H265" s="103"/>
      <c r="I265" s="112"/>
      <c r="J265" s="136">
        <f>SUBTOTAL(109,Instagram[[#This Row],[N. of Likes (number)]],Instagram[[#This Row],[N. of Comments / replies / Messages (number)]],Instagram[[#This Row],[N. of Video visualizations - ONLY if including a video (IGTV)]])</f>
        <v>0</v>
      </c>
    </row>
    <row r="266" spans="1:10" ht="16" x14ac:dyDescent="0.2">
      <c r="A266" s="99" t="s">
        <v>718</v>
      </c>
      <c r="B266" s="106"/>
      <c r="C266" s="101"/>
      <c r="D266" s="127"/>
      <c r="E266" s="103"/>
      <c r="F266" s="112"/>
      <c r="G266" s="103"/>
      <c r="H266" s="103"/>
      <c r="I266" s="112"/>
      <c r="J266" s="136">
        <f>SUBTOTAL(109,Instagram[[#This Row],[N. of Likes (number)]],Instagram[[#This Row],[N. of Comments / replies / Messages (number)]],Instagram[[#This Row],[N. of Video visualizations - ONLY if including a video (IGTV)]])</f>
        <v>0</v>
      </c>
    </row>
    <row r="267" spans="1:10" ht="16" x14ac:dyDescent="0.2">
      <c r="A267" s="99" t="s">
        <v>719</v>
      </c>
      <c r="B267" s="106"/>
      <c r="C267" s="101"/>
      <c r="D267" s="127"/>
      <c r="E267" s="103"/>
      <c r="F267" s="112"/>
      <c r="G267" s="103"/>
      <c r="H267" s="103"/>
      <c r="I267" s="112"/>
      <c r="J267" s="136">
        <f>SUBTOTAL(109,Instagram[[#This Row],[N. of Likes (number)]],Instagram[[#This Row],[N. of Comments / replies / Messages (number)]],Instagram[[#This Row],[N. of Video visualizations - ONLY if including a video (IGTV)]])</f>
        <v>0</v>
      </c>
    </row>
    <row r="268" spans="1:10" ht="16" x14ac:dyDescent="0.2">
      <c r="A268" s="99" t="s">
        <v>720</v>
      </c>
      <c r="B268" s="106"/>
      <c r="C268" s="101"/>
      <c r="D268" s="127"/>
      <c r="E268" s="103"/>
      <c r="F268" s="112"/>
      <c r="G268" s="103"/>
      <c r="H268" s="103"/>
      <c r="I268" s="112"/>
      <c r="J268" s="136">
        <f>SUBTOTAL(109,Instagram[[#This Row],[N. of Likes (number)]],Instagram[[#This Row],[N. of Comments / replies / Messages (number)]],Instagram[[#This Row],[N. of Video visualizations - ONLY if including a video (IGTV)]])</f>
        <v>0</v>
      </c>
    </row>
    <row r="269" spans="1:10" ht="16" x14ac:dyDescent="0.2">
      <c r="A269" s="99" t="s">
        <v>721</v>
      </c>
      <c r="B269" s="106"/>
      <c r="C269" s="101"/>
      <c r="D269" s="127"/>
      <c r="E269" s="103"/>
      <c r="F269" s="112"/>
      <c r="G269" s="103"/>
      <c r="H269" s="103"/>
      <c r="I269" s="112"/>
      <c r="J269" s="136">
        <f>SUBTOTAL(109,Instagram[[#This Row],[N. of Likes (number)]],Instagram[[#This Row],[N. of Comments / replies / Messages (number)]],Instagram[[#This Row],[N. of Video visualizations - ONLY if including a video (IGTV)]])</f>
        <v>0</v>
      </c>
    </row>
    <row r="270" spans="1:10" ht="16" x14ac:dyDescent="0.2">
      <c r="A270" s="99" t="s">
        <v>722</v>
      </c>
      <c r="B270" s="106"/>
      <c r="C270" s="101"/>
      <c r="D270" s="127"/>
      <c r="E270" s="103"/>
      <c r="F270" s="112"/>
      <c r="G270" s="103"/>
      <c r="H270" s="103"/>
      <c r="I270" s="112"/>
      <c r="J270" s="136">
        <f>SUBTOTAL(109,Instagram[[#This Row],[N. of Likes (number)]],Instagram[[#This Row],[N. of Comments / replies / Messages (number)]],Instagram[[#This Row],[N. of Video visualizations - ONLY if including a video (IGTV)]])</f>
        <v>0</v>
      </c>
    </row>
    <row r="271" spans="1:10" ht="16" x14ac:dyDescent="0.2">
      <c r="A271" s="99" t="s">
        <v>723</v>
      </c>
      <c r="B271" s="106"/>
      <c r="C271" s="101"/>
      <c r="D271" s="127"/>
      <c r="E271" s="103"/>
      <c r="F271" s="112"/>
      <c r="G271" s="103"/>
      <c r="H271" s="103"/>
      <c r="I271" s="112"/>
      <c r="J271" s="136">
        <f>SUBTOTAL(109,Instagram[[#This Row],[N. of Likes (number)]],Instagram[[#This Row],[N. of Comments / replies / Messages (number)]],Instagram[[#This Row],[N. of Video visualizations - ONLY if including a video (IGTV)]])</f>
        <v>0</v>
      </c>
    </row>
    <row r="272" spans="1:10" ht="16" x14ac:dyDescent="0.2">
      <c r="A272" s="99" t="s">
        <v>724</v>
      </c>
      <c r="B272" s="106"/>
      <c r="C272" s="101"/>
      <c r="D272" s="127"/>
      <c r="E272" s="103"/>
      <c r="F272" s="112"/>
      <c r="G272" s="103"/>
      <c r="H272" s="103"/>
      <c r="I272" s="112"/>
      <c r="J272" s="136">
        <f>SUBTOTAL(109,Instagram[[#This Row],[N. of Likes (number)]],Instagram[[#This Row],[N. of Comments / replies / Messages (number)]],Instagram[[#This Row],[N. of Video visualizations - ONLY if including a video (IGTV)]])</f>
        <v>0</v>
      </c>
    </row>
    <row r="273" spans="1:10" ht="16" x14ac:dyDescent="0.2">
      <c r="A273" s="99" t="s">
        <v>725</v>
      </c>
      <c r="B273" s="106"/>
      <c r="C273" s="101"/>
      <c r="D273" s="127"/>
      <c r="E273" s="103"/>
      <c r="F273" s="112"/>
      <c r="G273" s="103"/>
      <c r="H273" s="103"/>
      <c r="I273" s="112"/>
      <c r="J273" s="136">
        <f>SUBTOTAL(109,Instagram[[#This Row],[N. of Likes (number)]],Instagram[[#This Row],[N. of Comments / replies / Messages (number)]],Instagram[[#This Row],[N. of Video visualizations - ONLY if including a video (IGTV)]])</f>
        <v>0</v>
      </c>
    </row>
    <row r="274" spans="1:10" ht="16" x14ac:dyDescent="0.2">
      <c r="A274" s="99" t="s">
        <v>726</v>
      </c>
      <c r="B274" s="106"/>
      <c r="C274" s="101"/>
      <c r="D274" s="127"/>
      <c r="E274" s="103"/>
      <c r="F274" s="112"/>
      <c r="G274" s="103"/>
      <c r="H274" s="103"/>
      <c r="I274" s="112"/>
      <c r="J274" s="136">
        <f>SUBTOTAL(109,Instagram[[#This Row],[N. of Likes (number)]],Instagram[[#This Row],[N. of Comments / replies / Messages (number)]],Instagram[[#This Row],[N. of Video visualizations - ONLY if including a video (IGTV)]])</f>
        <v>0</v>
      </c>
    </row>
    <row r="275" spans="1:10" ht="16" x14ac:dyDescent="0.2">
      <c r="A275" s="99" t="s">
        <v>727</v>
      </c>
      <c r="B275" s="106"/>
      <c r="C275" s="101"/>
      <c r="D275" s="127"/>
      <c r="E275" s="103"/>
      <c r="F275" s="112"/>
      <c r="G275" s="103"/>
      <c r="H275" s="103"/>
      <c r="I275" s="112"/>
      <c r="J275" s="136">
        <f>SUBTOTAL(109,Instagram[[#This Row],[N. of Likes (number)]],Instagram[[#This Row],[N. of Comments / replies / Messages (number)]],Instagram[[#This Row],[N. of Video visualizations - ONLY if including a video (IGTV)]])</f>
        <v>0</v>
      </c>
    </row>
    <row r="276" spans="1:10" ht="16" x14ac:dyDescent="0.2">
      <c r="A276" s="99" t="s">
        <v>728</v>
      </c>
      <c r="B276" s="106"/>
      <c r="C276" s="101"/>
      <c r="D276" s="127"/>
      <c r="E276" s="103"/>
      <c r="F276" s="112"/>
      <c r="G276" s="103"/>
      <c r="H276" s="103"/>
      <c r="I276" s="112"/>
      <c r="J276" s="136">
        <f>SUBTOTAL(109,Instagram[[#This Row],[N. of Likes (number)]],Instagram[[#This Row],[N. of Comments / replies / Messages (number)]],Instagram[[#This Row],[N. of Video visualizations - ONLY if including a video (IGTV)]])</f>
        <v>0</v>
      </c>
    </row>
    <row r="277" spans="1:10" ht="16" x14ac:dyDescent="0.2">
      <c r="A277" s="99" t="s">
        <v>729</v>
      </c>
      <c r="B277" s="106"/>
      <c r="C277" s="101"/>
      <c r="D277" s="127"/>
      <c r="E277" s="103"/>
      <c r="F277" s="112"/>
      <c r="G277" s="103"/>
      <c r="H277" s="103"/>
      <c r="I277" s="112"/>
      <c r="J277" s="136">
        <f>SUBTOTAL(109,Instagram[[#This Row],[N. of Likes (number)]],Instagram[[#This Row],[N. of Comments / replies / Messages (number)]],Instagram[[#This Row],[N. of Video visualizations - ONLY if including a video (IGTV)]])</f>
        <v>0</v>
      </c>
    </row>
    <row r="278" spans="1:10" ht="16" x14ac:dyDescent="0.2">
      <c r="A278" s="99" t="s">
        <v>730</v>
      </c>
      <c r="B278" s="106"/>
      <c r="C278" s="101"/>
      <c r="D278" s="127"/>
      <c r="E278" s="103"/>
      <c r="F278" s="112"/>
      <c r="G278" s="103"/>
      <c r="H278" s="103"/>
      <c r="I278" s="112"/>
      <c r="J278" s="136">
        <f>SUBTOTAL(109,Instagram[[#This Row],[N. of Likes (number)]],Instagram[[#This Row],[N. of Comments / replies / Messages (number)]],Instagram[[#This Row],[N. of Video visualizations - ONLY if including a video (IGTV)]])</f>
        <v>0</v>
      </c>
    </row>
    <row r="279" spans="1:10" ht="16" x14ac:dyDescent="0.2">
      <c r="A279" s="99" t="s">
        <v>731</v>
      </c>
      <c r="B279" s="106"/>
      <c r="C279" s="101"/>
      <c r="D279" s="127"/>
      <c r="E279" s="103"/>
      <c r="F279" s="112"/>
      <c r="G279" s="103"/>
      <c r="H279" s="103"/>
      <c r="I279" s="112"/>
      <c r="J279" s="136">
        <f>SUBTOTAL(109,Instagram[[#This Row],[N. of Likes (number)]],Instagram[[#This Row],[N. of Comments / replies / Messages (number)]],Instagram[[#This Row],[N. of Video visualizations - ONLY if including a video (IGTV)]])</f>
        <v>0</v>
      </c>
    </row>
    <row r="280" spans="1:10" ht="16" x14ac:dyDescent="0.2">
      <c r="A280" s="99" t="s">
        <v>732</v>
      </c>
      <c r="B280" s="106"/>
      <c r="C280" s="101"/>
      <c r="D280" s="127"/>
      <c r="E280" s="103"/>
      <c r="F280" s="112"/>
      <c r="G280" s="103"/>
      <c r="H280" s="103"/>
      <c r="I280" s="112"/>
      <c r="J280" s="136">
        <f>SUBTOTAL(109,Instagram[[#This Row],[N. of Likes (number)]],Instagram[[#This Row],[N. of Comments / replies / Messages (number)]],Instagram[[#This Row],[N. of Video visualizations - ONLY if including a video (IGTV)]])</f>
        <v>0</v>
      </c>
    </row>
    <row r="281" spans="1:10" ht="16" x14ac:dyDescent="0.2">
      <c r="A281" s="99" t="s">
        <v>733</v>
      </c>
      <c r="B281" s="106"/>
      <c r="C281" s="101"/>
      <c r="D281" s="127"/>
      <c r="E281" s="103"/>
      <c r="F281" s="112"/>
      <c r="G281" s="103"/>
      <c r="H281" s="103"/>
      <c r="I281" s="112"/>
      <c r="J281" s="136">
        <f>SUBTOTAL(109,Instagram[[#This Row],[N. of Likes (number)]],Instagram[[#This Row],[N. of Comments / replies / Messages (number)]],Instagram[[#This Row],[N. of Video visualizations - ONLY if including a video (IGTV)]])</f>
        <v>0</v>
      </c>
    </row>
    <row r="282" spans="1:10" ht="16" x14ac:dyDescent="0.2">
      <c r="A282" s="99" t="s">
        <v>734</v>
      </c>
      <c r="B282" s="106"/>
      <c r="C282" s="101"/>
      <c r="D282" s="127"/>
      <c r="E282" s="103"/>
      <c r="F282" s="112"/>
      <c r="G282" s="103"/>
      <c r="H282" s="103"/>
      <c r="I282" s="112"/>
      <c r="J282" s="136">
        <f>SUBTOTAL(109,Instagram[[#This Row],[N. of Likes (number)]],Instagram[[#This Row],[N. of Comments / replies / Messages (number)]],Instagram[[#This Row],[N. of Video visualizations - ONLY if including a video (IGTV)]])</f>
        <v>0</v>
      </c>
    </row>
    <row r="283" spans="1:10" ht="16" x14ac:dyDescent="0.2">
      <c r="A283" s="99" t="s">
        <v>735</v>
      </c>
      <c r="B283" s="106"/>
      <c r="C283" s="101"/>
      <c r="D283" s="127"/>
      <c r="E283" s="103"/>
      <c r="F283" s="112"/>
      <c r="G283" s="103"/>
      <c r="H283" s="103"/>
      <c r="I283" s="112"/>
      <c r="J283" s="136">
        <f>SUBTOTAL(109,Instagram[[#This Row],[N. of Likes (number)]],Instagram[[#This Row],[N. of Comments / replies / Messages (number)]],Instagram[[#This Row],[N. of Video visualizations - ONLY if including a video (IGTV)]])</f>
        <v>0</v>
      </c>
    </row>
    <row r="284" spans="1:10" ht="16" x14ac:dyDescent="0.2">
      <c r="A284" s="99" t="s">
        <v>736</v>
      </c>
      <c r="B284" s="106"/>
      <c r="C284" s="101"/>
      <c r="D284" s="127"/>
      <c r="E284" s="103"/>
      <c r="F284" s="112"/>
      <c r="G284" s="103"/>
      <c r="H284" s="103"/>
      <c r="I284" s="112"/>
      <c r="J284" s="136">
        <f>SUBTOTAL(109,Instagram[[#This Row],[N. of Likes (number)]],Instagram[[#This Row],[N. of Comments / replies / Messages (number)]],Instagram[[#This Row],[N. of Video visualizations - ONLY if including a video (IGTV)]])</f>
        <v>0</v>
      </c>
    </row>
    <row r="285" spans="1:10" ht="16" x14ac:dyDescent="0.2">
      <c r="A285" s="99" t="s">
        <v>737</v>
      </c>
      <c r="B285" s="106"/>
      <c r="C285" s="101"/>
      <c r="D285" s="127"/>
      <c r="E285" s="103"/>
      <c r="F285" s="112"/>
      <c r="G285" s="103"/>
      <c r="H285" s="103"/>
      <c r="I285" s="112"/>
      <c r="J285" s="136">
        <f>SUBTOTAL(109,Instagram[[#This Row],[N. of Likes (number)]],Instagram[[#This Row],[N. of Comments / replies / Messages (number)]],Instagram[[#This Row],[N. of Video visualizations - ONLY if including a video (IGTV)]])</f>
        <v>0</v>
      </c>
    </row>
    <row r="286" spans="1:10" ht="16" x14ac:dyDescent="0.2">
      <c r="A286" s="99" t="s">
        <v>738</v>
      </c>
      <c r="B286" s="106"/>
      <c r="C286" s="101"/>
      <c r="D286" s="127"/>
      <c r="E286" s="103"/>
      <c r="F286" s="112"/>
      <c r="G286" s="103"/>
      <c r="H286" s="103"/>
      <c r="I286" s="112"/>
      <c r="J286" s="136">
        <f>SUBTOTAL(109,Instagram[[#This Row],[N. of Likes (number)]],Instagram[[#This Row],[N. of Comments / replies / Messages (number)]],Instagram[[#This Row],[N. of Video visualizations - ONLY if including a video (IGTV)]])</f>
        <v>0</v>
      </c>
    </row>
    <row r="287" spans="1:10" ht="16" x14ac:dyDescent="0.2">
      <c r="A287" s="99" t="s">
        <v>739</v>
      </c>
      <c r="B287" s="106"/>
      <c r="C287" s="101"/>
      <c r="D287" s="127"/>
      <c r="E287" s="103"/>
      <c r="F287" s="112"/>
      <c r="G287" s="103"/>
      <c r="H287" s="103"/>
      <c r="I287" s="112"/>
      <c r="J287" s="136">
        <f>SUBTOTAL(109,Instagram[[#This Row],[N. of Likes (number)]],Instagram[[#This Row],[N. of Comments / replies / Messages (number)]],Instagram[[#This Row],[N. of Video visualizations - ONLY if including a video (IGTV)]])</f>
        <v>0</v>
      </c>
    </row>
    <row r="288" spans="1:10" ht="16" x14ac:dyDescent="0.2">
      <c r="A288" s="99" t="s">
        <v>740</v>
      </c>
      <c r="B288" s="106"/>
      <c r="C288" s="101"/>
      <c r="D288" s="127"/>
      <c r="E288" s="103"/>
      <c r="F288" s="112"/>
      <c r="G288" s="103"/>
      <c r="H288" s="103"/>
      <c r="I288" s="112"/>
      <c r="J288" s="136">
        <f>SUBTOTAL(109,Instagram[[#This Row],[N. of Likes (number)]],Instagram[[#This Row],[N. of Comments / replies / Messages (number)]],Instagram[[#This Row],[N. of Video visualizations - ONLY if including a video (IGTV)]])</f>
        <v>0</v>
      </c>
    </row>
    <row r="289" spans="1:10" ht="16" x14ac:dyDescent="0.2">
      <c r="A289" s="99" t="s">
        <v>741</v>
      </c>
      <c r="B289" s="106"/>
      <c r="C289" s="101"/>
      <c r="D289" s="127"/>
      <c r="E289" s="103"/>
      <c r="F289" s="112"/>
      <c r="G289" s="103"/>
      <c r="H289" s="103"/>
      <c r="I289" s="112"/>
      <c r="J289" s="136">
        <f>SUBTOTAL(109,Instagram[[#This Row],[N. of Likes (number)]],Instagram[[#This Row],[N. of Comments / replies / Messages (number)]],Instagram[[#This Row],[N. of Video visualizations - ONLY if including a video (IGTV)]])</f>
        <v>0</v>
      </c>
    </row>
    <row r="290" spans="1:10" ht="16" x14ac:dyDescent="0.2">
      <c r="A290" s="99" t="s">
        <v>742</v>
      </c>
      <c r="B290" s="106"/>
      <c r="C290" s="101"/>
      <c r="D290" s="127"/>
      <c r="E290" s="103"/>
      <c r="F290" s="112"/>
      <c r="G290" s="103"/>
      <c r="H290" s="103"/>
      <c r="I290" s="112"/>
      <c r="J290" s="136">
        <f>SUBTOTAL(109,Instagram[[#This Row],[N. of Likes (number)]],Instagram[[#This Row],[N. of Comments / replies / Messages (number)]],Instagram[[#This Row],[N. of Video visualizations - ONLY if including a video (IGTV)]])</f>
        <v>0</v>
      </c>
    </row>
    <row r="291" spans="1:10" ht="16" x14ac:dyDescent="0.2">
      <c r="A291" s="99" t="s">
        <v>743</v>
      </c>
      <c r="B291" s="106"/>
      <c r="C291" s="101"/>
      <c r="D291" s="127"/>
      <c r="E291" s="103"/>
      <c r="F291" s="112"/>
      <c r="G291" s="103"/>
      <c r="H291" s="103"/>
      <c r="I291" s="112"/>
      <c r="J291" s="136">
        <f>SUBTOTAL(109,Instagram[[#This Row],[N. of Likes (number)]],Instagram[[#This Row],[N. of Comments / replies / Messages (number)]],Instagram[[#This Row],[N. of Video visualizations - ONLY if including a video (IGTV)]])</f>
        <v>0</v>
      </c>
    </row>
    <row r="292" spans="1:10" ht="16" x14ac:dyDescent="0.2">
      <c r="A292" s="99" t="s">
        <v>744</v>
      </c>
      <c r="B292" s="106"/>
      <c r="C292" s="101"/>
      <c r="D292" s="127"/>
      <c r="E292" s="103"/>
      <c r="F292" s="112"/>
      <c r="G292" s="103"/>
      <c r="H292" s="103"/>
      <c r="I292" s="112"/>
      <c r="J292" s="136">
        <f>SUBTOTAL(109,Instagram[[#This Row],[N. of Likes (number)]],Instagram[[#This Row],[N. of Comments / replies / Messages (number)]],Instagram[[#This Row],[N. of Video visualizations - ONLY if including a video (IGTV)]])</f>
        <v>0</v>
      </c>
    </row>
    <row r="293" spans="1:10" ht="16" x14ac:dyDescent="0.2">
      <c r="A293" s="99" t="s">
        <v>745</v>
      </c>
      <c r="B293" s="106"/>
      <c r="C293" s="101"/>
      <c r="D293" s="127"/>
      <c r="E293" s="103"/>
      <c r="F293" s="112"/>
      <c r="G293" s="103"/>
      <c r="H293" s="103"/>
      <c r="I293" s="112"/>
      <c r="J293" s="136">
        <f>SUBTOTAL(109,Instagram[[#This Row],[N. of Likes (number)]],Instagram[[#This Row],[N. of Comments / replies / Messages (number)]],Instagram[[#This Row],[N. of Video visualizations - ONLY if including a video (IGTV)]])</f>
        <v>0</v>
      </c>
    </row>
    <row r="294" spans="1:10" ht="16" x14ac:dyDescent="0.2">
      <c r="A294" s="99" t="s">
        <v>746</v>
      </c>
      <c r="B294" s="106"/>
      <c r="C294" s="101"/>
      <c r="D294" s="127"/>
      <c r="E294" s="103"/>
      <c r="F294" s="112"/>
      <c r="G294" s="103"/>
      <c r="H294" s="103"/>
      <c r="I294" s="112"/>
      <c r="J294" s="136">
        <f>SUBTOTAL(109,Instagram[[#This Row],[N. of Likes (number)]],Instagram[[#This Row],[N. of Comments / replies / Messages (number)]],Instagram[[#This Row],[N. of Video visualizations - ONLY if including a video (IGTV)]])</f>
        <v>0</v>
      </c>
    </row>
    <row r="295" spans="1:10" ht="16" x14ac:dyDescent="0.2">
      <c r="A295" s="99" t="s">
        <v>747</v>
      </c>
      <c r="B295" s="106"/>
      <c r="C295" s="101"/>
      <c r="D295" s="127"/>
      <c r="E295" s="103"/>
      <c r="F295" s="112"/>
      <c r="G295" s="103"/>
      <c r="H295" s="103"/>
      <c r="I295" s="112"/>
      <c r="J295" s="136">
        <f>SUBTOTAL(109,Instagram[[#This Row],[N. of Likes (number)]],Instagram[[#This Row],[N. of Comments / replies / Messages (number)]],Instagram[[#This Row],[N. of Video visualizations - ONLY if including a video (IGTV)]])</f>
        <v>0</v>
      </c>
    </row>
    <row r="296" spans="1:10" ht="16" x14ac:dyDescent="0.2">
      <c r="A296" s="99" t="s">
        <v>748</v>
      </c>
      <c r="B296" s="106"/>
      <c r="C296" s="101"/>
      <c r="D296" s="127"/>
      <c r="E296" s="103"/>
      <c r="F296" s="112"/>
      <c r="G296" s="103"/>
      <c r="H296" s="103"/>
      <c r="I296" s="112"/>
      <c r="J296" s="136">
        <f>SUBTOTAL(109,Instagram[[#This Row],[N. of Likes (number)]],Instagram[[#This Row],[N. of Comments / replies / Messages (number)]],Instagram[[#This Row],[N. of Video visualizations - ONLY if including a video (IGTV)]])</f>
        <v>0</v>
      </c>
    </row>
    <row r="297" spans="1:10" ht="16" x14ac:dyDescent="0.2">
      <c r="A297" s="99" t="s">
        <v>749</v>
      </c>
      <c r="B297" s="106"/>
      <c r="C297" s="101"/>
      <c r="D297" s="127"/>
      <c r="E297" s="103"/>
      <c r="F297" s="112"/>
      <c r="G297" s="103"/>
      <c r="H297" s="103"/>
      <c r="I297" s="112"/>
      <c r="J297" s="136">
        <f>SUBTOTAL(109,Instagram[[#This Row],[N. of Likes (number)]],Instagram[[#This Row],[N. of Comments / replies / Messages (number)]],Instagram[[#This Row],[N. of Video visualizations - ONLY if including a video (IGTV)]])</f>
        <v>0</v>
      </c>
    </row>
    <row r="298" spans="1:10" ht="16" x14ac:dyDescent="0.2">
      <c r="A298" s="99" t="s">
        <v>750</v>
      </c>
      <c r="B298" s="106"/>
      <c r="C298" s="101"/>
      <c r="D298" s="127"/>
      <c r="E298" s="103"/>
      <c r="F298" s="112"/>
      <c r="G298" s="103"/>
      <c r="H298" s="103"/>
      <c r="I298" s="112"/>
      <c r="J298" s="136">
        <f>SUBTOTAL(109,Instagram[[#This Row],[N. of Likes (number)]],Instagram[[#This Row],[N. of Comments / replies / Messages (number)]],Instagram[[#This Row],[N. of Video visualizations - ONLY if including a video (IGTV)]])</f>
        <v>0</v>
      </c>
    </row>
    <row r="299" spans="1:10" ht="16" x14ac:dyDescent="0.2">
      <c r="A299" s="99" t="s">
        <v>751</v>
      </c>
      <c r="B299" s="106"/>
      <c r="C299" s="101"/>
      <c r="D299" s="127"/>
      <c r="E299" s="103"/>
      <c r="F299" s="112"/>
      <c r="G299" s="103"/>
      <c r="H299" s="103"/>
      <c r="I299" s="112"/>
      <c r="J299" s="136">
        <f>SUBTOTAL(109,Instagram[[#This Row],[N. of Likes (number)]],Instagram[[#This Row],[N. of Comments / replies / Messages (number)]],Instagram[[#This Row],[N. of Video visualizations - ONLY if including a video (IGTV)]])</f>
        <v>0</v>
      </c>
    </row>
    <row r="300" spans="1:10" ht="16" x14ac:dyDescent="0.2">
      <c r="A300" s="99" t="s">
        <v>752</v>
      </c>
      <c r="B300" s="106"/>
      <c r="C300" s="101"/>
      <c r="D300" s="127"/>
      <c r="E300" s="103"/>
      <c r="F300" s="112"/>
      <c r="G300" s="103"/>
      <c r="H300" s="103"/>
      <c r="I300" s="112"/>
      <c r="J300" s="136">
        <f>SUBTOTAL(109,Instagram[[#This Row],[N. of Likes (number)]],Instagram[[#This Row],[N. of Comments / replies / Messages (number)]],Instagram[[#This Row],[N. of Video visualizations - ONLY if including a video (IGTV)]])</f>
        <v>0</v>
      </c>
    </row>
    <row r="301" spans="1:10" ht="16" x14ac:dyDescent="0.2">
      <c r="A301" s="99" t="s">
        <v>753</v>
      </c>
      <c r="B301" s="106"/>
      <c r="C301" s="101"/>
      <c r="D301" s="127"/>
      <c r="E301" s="103"/>
      <c r="F301" s="112"/>
      <c r="G301" s="103"/>
      <c r="H301" s="103"/>
      <c r="I301" s="112"/>
      <c r="J301" s="136">
        <f>SUBTOTAL(109,Instagram[[#This Row],[N. of Likes (number)]],Instagram[[#This Row],[N. of Comments / replies / Messages (number)]],Instagram[[#This Row],[N. of Video visualizations - ONLY if including a video (IGTV)]])</f>
        <v>0</v>
      </c>
    </row>
    <row r="302" spans="1:10" ht="16" x14ac:dyDescent="0.2">
      <c r="A302" s="99" t="s">
        <v>754</v>
      </c>
      <c r="B302" s="106"/>
      <c r="C302" s="101"/>
      <c r="D302" s="127"/>
      <c r="E302" s="103"/>
      <c r="F302" s="112"/>
      <c r="G302" s="103"/>
      <c r="H302" s="103"/>
      <c r="I302" s="112"/>
      <c r="J302" s="136">
        <f>SUBTOTAL(109,Instagram[[#This Row],[N. of Likes (number)]],Instagram[[#This Row],[N. of Comments / replies / Messages (number)]],Instagram[[#This Row],[N. of Video visualizations - ONLY if including a video (IGTV)]])</f>
        <v>0</v>
      </c>
    </row>
    <row r="303" spans="1:10" ht="16" x14ac:dyDescent="0.2">
      <c r="A303" s="99" t="s">
        <v>755</v>
      </c>
      <c r="B303" s="106"/>
      <c r="C303" s="101"/>
      <c r="D303" s="127"/>
      <c r="E303" s="103"/>
      <c r="F303" s="112"/>
      <c r="G303" s="103"/>
      <c r="H303" s="103"/>
      <c r="I303" s="112"/>
      <c r="J303" s="136">
        <f>SUBTOTAL(109,Instagram[[#This Row],[N. of Likes (number)]],Instagram[[#This Row],[N. of Comments / replies / Messages (number)]],Instagram[[#This Row],[N. of Video visualizations - ONLY if including a video (IGTV)]])</f>
        <v>0</v>
      </c>
    </row>
    <row r="304" spans="1:10" ht="16" x14ac:dyDescent="0.2">
      <c r="A304" s="99" t="s">
        <v>756</v>
      </c>
      <c r="B304" s="106"/>
      <c r="C304" s="101"/>
      <c r="D304" s="127"/>
      <c r="E304" s="103"/>
      <c r="F304" s="112"/>
      <c r="G304" s="103"/>
      <c r="H304" s="103"/>
      <c r="I304" s="112"/>
      <c r="J304" s="136">
        <f>SUBTOTAL(109,Instagram[[#This Row],[N. of Likes (number)]],Instagram[[#This Row],[N. of Comments / replies / Messages (number)]],Instagram[[#This Row],[N. of Video visualizations - ONLY if including a video (IGTV)]])</f>
        <v>0</v>
      </c>
    </row>
    <row r="305" spans="1:10" ht="16" x14ac:dyDescent="0.2">
      <c r="A305" s="99" t="s">
        <v>757</v>
      </c>
      <c r="B305" s="106"/>
      <c r="C305" s="101"/>
      <c r="D305" s="127"/>
      <c r="E305" s="103"/>
      <c r="F305" s="112"/>
      <c r="G305" s="103"/>
      <c r="H305" s="103"/>
      <c r="I305" s="112"/>
      <c r="J305" s="136">
        <f>SUBTOTAL(109,Instagram[[#This Row],[N. of Likes (number)]],Instagram[[#This Row],[N. of Comments / replies / Messages (number)]],Instagram[[#This Row],[N. of Video visualizations - ONLY if including a video (IGTV)]])</f>
        <v>0</v>
      </c>
    </row>
    <row r="306" spans="1:10" ht="16" x14ac:dyDescent="0.2">
      <c r="A306" s="99" t="s">
        <v>758</v>
      </c>
      <c r="B306" s="106"/>
      <c r="C306" s="101"/>
      <c r="D306" s="127"/>
      <c r="E306" s="103"/>
      <c r="F306" s="112"/>
      <c r="G306" s="103"/>
      <c r="H306" s="103"/>
      <c r="I306" s="112"/>
      <c r="J306" s="136">
        <f>SUBTOTAL(109,Instagram[[#This Row],[N. of Likes (number)]],Instagram[[#This Row],[N. of Comments / replies / Messages (number)]],Instagram[[#This Row],[N. of Video visualizations - ONLY if including a video (IGTV)]])</f>
        <v>0</v>
      </c>
    </row>
    <row r="307" spans="1:10" ht="16" x14ac:dyDescent="0.2">
      <c r="A307" s="99" t="s">
        <v>759</v>
      </c>
      <c r="B307" s="106"/>
      <c r="C307" s="101"/>
      <c r="D307" s="127"/>
      <c r="E307" s="103"/>
      <c r="F307" s="112"/>
      <c r="G307" s="103"/>
      <c r="H307" s="103"/>
      <c r="I307" s="112"/>
      <c r="J307" s="136">
        <f>SUBTOTAL(109,Instagram[[#This Row],[N. of Likes (number)]],Instagram[[#This Row],[N. of Comments / replies / Messages (number)]],Instagram[[#This Row],[N. of Video visualizations - ONLY if including a video (IGTV)]])</f>
        <v>0</v>
      </c>
    </row>
    <row r="308" spans="1:10" ht="16" x14ac:dyDescent="0.2">
      <c r="A308" s="99" t="s">
        <v>760</v>
      </c>
      <c r="B308" s="106"/>
      <c r="C308" s="101"/>
      <c r="D308" s="127"/>
      <c r="E308" s="103"/>
      <c r="F308" s="112"/>
      <c r="G308" s="103"/>
      <c r="H308" s="103"/>
      <c r="I308" s="112"/>
      <c r="J308" s="136">
        <f>SUBTOTAL(109,Instagram[[#This Row],[N. of Likes (number)]],Instagram[[#This Row],[N. of Comments / replies / Messages (number)]],Instagram[[#This Row],[N. of Video visualizations - ONLY if including a video (IGTV)]])</f>
        <v>0</v>
      </c>
    </row>
    <row r="309" spans="1:10" ht="16" x14ac:dyDescent="0.2">
      <c r="A309" s="99" t="s">
        <v>761</v>
      </c>
      <c r="B309" s="106"/>
      <c r="C309" s="101"/>
      <c r="D309" s="127"/>
      <c r="E309" s="103"/>
      <c r="F309" s="112"/>
      <c r="G309" s="103"/>
      <c r="H309" s="103"/>
      <c r="I309" s="112"/>
      <c r="J309" s="136">
        <f>SUBTOTAL(109,Instagram[[#This Row],[N. of Likes (number)]],Instagram[[#This Row],[N. of Comments / replies / Messages (number)]],Instagram[[#This Row],[N. of Video visualizations - ONLY if including a video (IGTV)]])</f>
        <v>0</v>
      </c>
    </row>
    <row r="310" spans="1:10" ht="16" x14ac:dyDescent="0.2">
      <c r="A310" s="99" t="s">
        <v>762</v>
      </c>
      <c r="B310" s="106"/>
      <c r="C310" s="101"/>
      <c r="D310" s="127"/>
      <c r="E310" s="103"/>
      <c r="F310" s="112"/>
      <c r="G310" s="103"/>
      <c r="H310" s="103"/>
      <c r="I310" s="112"/>
      <c r="J310" s="136">
        <f>SUBTOTAL(109,Instagram[[#This Row],[N. of Likes (number)]],Instagram[[#This Row],[N. of Comments / replies / Messages (number)]],Instagram[[#This Row],[N. of Video visualizations - ONLY if including a video (IGTV)]])</f>
        <v>0</v>
      </c>
    </row>
    <row r="311" spans="1:10" ht="16" x14ac:dyDescent="0.2">
      <c r="A311" s="99" t="s">
        <v>763</v>
      </c>
      <c r="B311" s="106"/>
      <c r="C311" s="101"/>
      <c r="D311" s="127"/>
      <c r="E311" s="103"/>
      <c r="F311" s="112"/>
      <c r="G311" s="103"/>
      <c r="H311" s="103"/>
      <c r="I311" s="112"/>
      <c r="J311" s="136">
        <f>SUBTOTAL(109,Instagram[[#This Row],[N. of Likes (number)]],Instagram[[#This Row],[N. of Comments / replies / Messages (number)]],Instagram[[#This Row],[N. of Video visualizations - ONLY if including a video (IGTV)]])</f>
        <v>0</v>
      </c>
    </row>
    <row r="312" spans="1:10" ht="16" x14ac:dyDescent="0.2">
      <c r="A312" s="99" t="s">
        <v>764</v>
      </c>
      <c r="B312" s="106"/>
      <c r="C312" s="101"/>
      <c r="D312" s="127"/>
      <c r="E312" s="103"/>
      <c r="F312" s="112"/>
      <c r="G312" s="103"/>
      <c r="H312" s="103"/>
      <c r="I312" s="112"/>
      <c r="J312" s="136">
        <f>SUBTOTAL(109,Instagram[[#This Row],[N. of Likes (number)]],Instagram[[#This Row],[N. of Comments / replies / Messages (number)]],Instagram[[#This Row],[N. of Video visualizations - ONLY if including a video (IGTV)]])</f>
        <v>0</v>
      </c>
    </row>
    <row r="313" spans="1:10" ht="16" x14ac:dyDescent="0.2">
      <c r="A313" s="99" t="s">
        <v>765</v>
      </c>
      <c r="B313" s="106"/>
      <c r="C313" s="101"/>
      <c r="D313" s="127"/>
      <c r="E313" s="103"/>
      <c r="F313" s="112"/>
      <c r="G313" s="103"/>
      <c r="H313" s="103"/>
      <c r="I313" s="112"/>
      <c r="J313" s="136">
        <f>SUBTOTAL(109,Instagram[[#This Row],[N. of Likes (number)]],Instagram[[#This Row],[N. of Comments / replies / Messages (number)]],Instagram[[#This Row],[N. of Video visualizations - ONLY if including a video (IGTV)]])</f>
        <v>0</v>
      </c>
    </row>
    <row r="314" spans="1:10" ht="16" x14ac:dyDescent="0.2">
      <c r="A314" s="99" t="s">
        <v>766</v>
      </c>
      <c r="B314" s="106"/>
      <c r="C314" s="101"/>
      <c r="D314" s="105"/>
      <c r="E314" s="103"/>
      <c r="F314" s="112"/>
      <c r="G314" s="103"/>
      <c r="H314" s="103"/>
      <c r="I314" s="112"/>
      <c r="J314" s="136">
        <f>SUBTOTAL(109,Instagram[[#This Row],[N. of Likes (number)]],Instagram[[#This Row],[N. of Comments / replies / Messages (number)]],Instagram[[#This Row],[N. of Video visualizations - ONLY if including a video (IGTV)]])</f>
        <v>0</v>
      </c>
    </row>
    <row r="315" spans="1:10" ht="16" x14ac:dyDescent="0.2">
      <c r="A315" s="99" t="s">
        <v>767</v>
      </c>
      <c r="B315" s="106"/>
      <c r="C315" s="101"/>
      <c r="D315" s="105"/>
      <c r="E315" s="103"/>
      <c r="F315" s="112"/>
      <c r="G315" s="103"/>
      <c r="H315" s="103"/>
      <c r="I315" s="112"/>
      <c r="J315" s="136">
        <f>SUBTOTAL(109,Instagram[[#This Row],[N. of Likes (number)]],Instagram[[#This Row],[N. of Comments / replies / Messages (number)]],Instagram[[#This Row],[N. of Video visualizations - ONLY if including a video (IGTV)]])</f>
        <v>0</v>
      </c>
    </row>
    <row r="316" spans="1:10" ht="16" x14ac:dyDescent="0.2">
      <c r="A316" s="99" t="s">
        <v>768</v>
      </c>
      <c r="B316" s="106"/>
      <c r="C316" s="101"/>
      <c r="D316" s="105"/>
      <c r="E316" s="103"/>
      <c r="F316" s="112"/>
      <c r="G316" s="103"/>
      <c r="H316" s="103"/>
      <c r="I316" s="112"/>
      <c r="J316" s="136">
        <f>SUBTOTAL(109,Instagram[[#This Row],[N. of Likes (number)]],Instagram[[#This Row],[N. of Comments / replies / Messages (number)]],Instagram[[#This Row],[N. of Video visualizations - ONLY if including a video (IGTV)]])</f>
        <v>0</v>
      </c>
    </row>
    <row r="317" spans="1:10" ht="16" x14ac:dyDescent="0.2">
      <c r="A317" s="99" t="s">
        <v>769</v>
      </c>
      <c r="B317" s="106"/>
      <c r="C317" s="101"/>
      <c r="D317" s="105"/>
      <c r="E317" s="103"/>
      <c r="F317" s="112"/>
      <c r="G317" s="103"/>
      <c r="H317" s="103"/>
      <c r="I317" s="112"/>
      <c r="J317" s="136">
        <f>SUBTOTAL(109,Instagram[[#This Row],[N. of Likes (number)]],Instagram[[#This Row],[N. of Comments / replies / Messages (number)]],Instagram[[#This Row],[N. of Video visualizations - ONLY if including a video (IGTV)]])</f>
        <v>0</v>
      </c>
    </row>
    <row r="318" spans="1:10" ht="16" x14ac:dyDescent="0.2">
      <c r="A318" s="99" t="s">
        <v>770</v>
      </c>
      <c r="B318" s="106"/>
      <c r="C318" s="101"/>
      <c r="D318" s="105"/>
      <c r="E318" s="103"/>
      <c r="F318" s="112"/>
      <c r="G318" s="103"/>
      <c r="H318" s="103"/>
      <c r="I318" s="112"/>
      <c r="J318" s="136">
        <f>SUBTOTAL(109,Instagram[[#This Row],[N. of Likes (number)]],Instagram[[#This Row],[N. of Comments / replies / Messages (number)]],Instagram[[#This Row],[N. of Video visualizations - ONLY if including a video (IGTV)]])</f>
        <v>0</v>
      </c>
    </row>
    <row r="319" spans="1:10" ht="16" x14ac:dyDescent="0.2">
      <c r="A319" s="99" t="s">
        <v>771</v>
      </c>
      <c r="B319" s="106"/>
      <c r="C319" s="101"/>
      <c r="D319" s="105"/>
      <c r="E319" s="103"/>
      <c r="F319" s="112"/>
      <c r="G319" s="103"/>
      <c r="H319" s="103"/>
      <c r="I319" s="112"/>
      <c r="J319" s="136">
        <f>SUBTOTAL(109,Instagram[[#This Row],[N. of Likes (number)]],Instagram[[#This Row],[N. of Comments / replies / Messages (number)]],Instagram[[#This Row],[N. of Video visualizations - ONLY if including a video (IGTV)]])</f>
        <v>0</v>
      </c>
    </row>
    <row r="320" spans="1:10" ht="16" x14ac:dyDescent="0.2">
      <c r="A320" s="99" t="s">
        <v>772</v>
      </c>
      <c r="B320" s="106"/>
      <c r="C320" s="101"/>
      <c r="D320" s="105"/>
      <c r="E320" s="103"/>
      <c r="F320" s="112"/>
      <c r="G320" s="103"/>
      <c r="H320" s="103"/>
      <c r="I320" s="112"/>
      <c r="J320" s="136">
        <f>SUBTOTAL(109,Instagram[[#This Row],[N. of Likes (number)]],Instagram[[#This Row],[N. of Comments / replies / Messages (number)]],Instagram[[#This Row],[N. of Video visualizations - ONLY if including a video (IGTV)]])</f>
        <v>0</v>
      </c>
    </row>
    <row r="321" spans="1:10" ht="16" x14ac:dyDescent="0.2">
      <c r="A321" s="99" t="s">
        <v>773</v>
      </c>
      <c r="B321" s="106"/>
      <c r="C321" s="101"/>
      <c r="D321" s="127"/>
      <c r="E321" s="103"/>
      <c r="F321" s="112"/>
      <c r="G321" s="103"/>
      <c r="H321" s="103"/>
      <c r="I321" s="112"/>
      <c r="J321" s="136">
        <f>SUBTOTAL(109,Instagram[[#This Row],[N. of Likes (number)]],Instagram[[#This Row],[N. of Comments / replies / Messages (number)]],Instagram[[#This Row],[N. of Video visualizations - ONLY if including a video (IGTV)]])</f>
        <v>0</v>
      </c>
    </row>
    <row r="322" spans="1:10" ht="16" x14ac:dyDescent="0.2">
      <c r="A322" s="99" t="s">
        <v>774</v>
      </c>
      <c r="B322" s="106"/>
      <c r="C322" s="101"/>
      <c r="D322" s="127"/>
      <c r="E322" s="103"/>
      <c r="F322" s="112"/>
      <c r="G322" s="103"/>
      <c r="H322" s="103"/>
      <c r="I322" s="112"/>
      <c r="J322" s="136">
        <f>SUBTOTAL(109,Instagram[[#This Row],[N. of Likes (number)]],Instagram[[#This Row],[N. of Comments / replies / Messages (number)]],Instagram[[#This Row],[N. of Video visualizations - ONLY if including a video (IGTV)]])</f>
        <v>0</v>
      </c>
    </row>
    <row r="323" spans="1:10" ht="16" x14ac:dyDescent="0.2">
      <c r="A323" s="99" t="s">
        <v>775</v>
      </c>
      <c r="B323" s="106"/>
      <c r="C323" s="101"/>
      <c r="D323" s="127"/>
      <c r="E323" s="103"/>
      <c r="F323" s="112"/>
      <c r="G323" s="103"/>
      <c r="H323" s="103"/>
      <c r="I323" s="112"/>
      <c r="J323" s="136">
        <f>SUBTOTAL(109,Instagram[[#This Row],[N. of Likes (number)]],Instagram[[#This Row],[N. of Comments / replies / Messages (number)]],Instagram[[#This Row],[N. of Video visualizations - ONLY if including a video (IGTV)]])</f>
        <v>0</v>
      </c>
    </row>
    <row r="324" spans="1:10" ht="16" x14ac:dyDescent="0.2">
      <c r="A324" s="99" t="s">
        <v>776</v>
      </c>
      <c r="B324" s="106"/>
      <c r="C324" s="101"/>
      <c r="D324" s="127"/>
      <c r="E324" s="103"/>
      <c r="F324" s="112"/>
      <c r="G324" s="103"/>
      <c r="H324" s="103"/>
      <c r="I324" s="112"/>
      <c r="J324" s="136">
        <f>SUBTOTAL(109,Instagram[[#This Row],[N. of Likes (number)]],Instagram[[#This Row],[N. of Comments / replies / Messages (number)]],Instagram[[#This Row],[N. of Video visualizations - ONLY if including a video (IGTV)]])</f>
        <v>0</v>
      </c>
    </row>
    <row r="325" spans="1:10" ht="16" x14ac:dyDescent="0.2">
      <c r="A325" s="99" t="s">
        <v>777</v>
      </c>
      <c r="B325" s="106"/>
      <c r="C325" s="101"/>
      <c r="D325" s="127"/>
      <c r="E325" s="103"/>
      <c r="F325" s="112"/>
      <c r="G325" s="103"/>
      <c r="H325" s="103"/>
      <c r="I325" s="112"/>
      <c r="J325" s="136">
        <f>SUBTOTAL(109,Instagram[[#This Row],[N. of Likes (number)]],Instagram[[#This Row],[N. of Comments / replies / Messages (number)]],Instagram[[#This Row],[N. of Video visualizations - ONLY if including a video (IGTV)]])</f>
        <v>0</v>
      </c>
    </row>
    <row r="326" spans="1:10" ht="16" x14ac:dyDescent="0.2">
      <c r="A326" s="99" t="s">
        <v>778</v>
      </c>
      <c r="B326" s="106"/>
      <c r="C326" s="101"/>
      <c r="D326" s="127"/>
      <c r="E326" s="103"/>
      <c r="F326" s="112"/>
      <c r="G326" s="103"/>
      <c r="H326" s="103"/>
      <c r="I326" s="112"/>
      <c r="J326" s="136">
        <f>SUBTOTAL(109,Instagram[[#This Row],[N. of Likes (number)]],Instagram[[#This Row],[N. of Comments / replies / Messages (number)]],Instagram[[#This Row],[N. of Video visualizations - ONLY if including a video (IGTV)]])</f>
        <v>0</v>
      </c>
    </row>
    <row r="327" spans="1:10" ht="16" x14ac:dyDescent="0.2">
      <c r="A327" s="99" t="s">
        <v>779</v>
      </c>
      <c r="B327" s="106"/>
      <c r="C327" s="101"/>
      <c r="D327" s="127"/>
      <c r="E327" s="103"/>
      <c r="F327" s="112"/>
      <c r="G327" s="103"/>
      <c r="H327" s="103"/>
      <c r="I327" s="112"/>
      <c r="J327" s="136">
        <f>SUBTOTAL(109,Instagram[[#This Row],[N. of Likes (number)]],Instagram[[#This Row],[N. of Comments / replies / Messages (number)]],Instagram[[#This Row],[N. of Video visualizations - ONLY if including a video (IGTV)]])</f>
        <v>0</v>
      </c>
    </row>
    <row r="328" spans="1:10" ht="16" x14ac:dyDescent="0.2">
      <c r="A328" s="99" t="s">
        <v>780</v>
      </c>
      <c r="B328" s="106"/>
      <c r="C328" s="101"/>
      <c r="D328" s="127"/>
      <c r="E328" s="103"/>
      <c r="F328" s="112"/>
      <c r="G328" s="103"/>
      <c r="H328" s="103"/>
      <c r="I328" s="112"/>
      <c r="J328" s="136">
        <f>SUBTOTAL(109,Instagram[[#This Row],[N. of Likes (number)]],Instagram[[#This Row],[N. of Comments / replies / Messages (number)]],Instagram[[#This Row],[N. of Video visualizations - ONLY if including a video (IGTV)]])</f>
        <v>0</v>
      </c>
    </row>
    <row r="329" spans="1:10" ht="16" x14ac:dyDescent="0.2">
      <c r="A329" s="99" t="s">
        <v>781</v>
      </c>
      <c r="B329" s="106"/>
      <c r="C329" s="101"/>
      <c r="D329" s="127"/>
      <c r="E329" s="103"/>
      <c r="F329" s="112"/>
      <c r="G329" s="103"/>
      <c r="H329" s="103"/>
      <c r="I329" s="112"/>
      <c r="J329" s="136">
        <f>SUBTOTAL(109,Instagram[[#This Row],[N. of Likes (number)]],Instagram[[#This Row],[N. of Comments / replies / Messages (number)]],Instagram[[#This Row],[N. of Video visualizations - ONLY if including a video (IGTV)]])</f>
        <v>0</v>
      </c>
    </row>
    <row r="330" spans="1:10" ht="16" x14ac:dyDescent="0.2">
      <c r="A330" s="99" t="s">
        <v>782</v>
      </c>
      <c r="B330" s="106"/>
      <c r="C330" s="101"/>
      <c r="D330" s="127"/>
      <c r="E330" s="103"/>
      <c r="F330" s="112"/>
      <c r="G330" s="103"/>
      <c r="H330" s="103"/>
      <c r="I330" s="112"/>
      <c r="J330" s="136">
        <f>SUBTOTAL(109,Instagram[[#This Row],[N. of Likes (number)]],Instagram[[#This Row],[N. of Comments / replies / Messages (number)]],Instagram[[#This Row],[N. of Video visualizations - ONLY if including a video (IGTV)]])</f>
        <v>0</v>
      </c>
    </row>
    <row r="331" spans="1:10" ht="16" x14ac:dyDescent="0.2">
      <c r="A331" s="99" t="s">
        <v>783</v>
      </c>
      <c r="B331" s="106"/>
      <c r="C331" s="101"/>
      <c r="D331" s="127"/>
      <c r="E331" s="103"/>
      <c r="F331" s="112"/>
      <c r="G331" s="103"/>
      <c r="H331" s="103"/>
      <c r="I331" s="112"/>
      <c r="J331" s="136">
        <f>SUBTOTAL(109,Instagram[[#This Row],[N. of Likes (number)]],Instagram[[#This Row],[N. of Comments / replies / Messages (number)]],Instagram[[#This Row],[N. of Video visualizations - ONLY if including a video (IGTV)]])</f>
        <v>0</v>
      </c>
    </row>
    <row r="332" spans="1:10" ht="16" x14ac:dyDescent="0.2">
      <c r="A332" s="99" t="s">
        <v>784</v>
      </c>
      <c r="B332" s="106"/>
      <c r="C332" s="101"/>
      <c r="D332" s="127"/>
      <c r="E332" s="103"/>
      <c r="F332" s="112"/>
      <c r="G332" s="103"/>
      <c r="H332" s="103"/>
      <c r="I332" s="112"/>
      <c r="J332" s="136">
        <f>SUBTOTAL(109,Instagram[[#This Row],[N. of Likes (number)]],Instagram[[#This Row],[N. of Comments / replies / Messages (number)]],Instagram[[#This Row],[N. of Video visualizations - ONLY if including a video (IGTV)]])</f>
        <v>0</v>
      </c>
    </row>
    <row r="333" spans="1:10" ht="16" x14ac:dyDescent="0.2">
      <c r="A333" s="99" t="s">
        <v>785</v>
      </c>
      <c r="B333" s="106"/>
      <c r="C333" s="101"/>
      <c r="D333" s="127"/>
      <c r="E333" s="103"/>
      <c r="F333" s="112"/>
      <c r="G333" s="103"/>
      <c r="H333" s="103"/>
      <c r="I333" s="112"/>
      <c r="J333" s="136">
        <f>SUBTOTAL(109,Instagram[[#This Row],[N. of Likes (number)]],Instagram[[#This Row],[N. of Comments / replies / Messages (number)]],Instagram[[#This Row],[N. of Video visualizations - ONLY if including a video (IGTV)]])</f>
        <v>0</v>
      </c>
    </row>
    <row r="334" spans="1:10" ht="16" x14ac:dyDescent="0.2">
      <c r="A334" s="99" t="s">
        <v>786</v>
      </c>
      <c r="B334" s="106"/>
      <c r="C334" s="101"/>
      <c r="D334" s="127"/>
      <c r="E334" s="103"/>
      <c r="F334" s="112"/>
      <c r="G334" s="103"/>
      <c r="H334" s="103"/>
      <c r="I334" s="112"/>
      <c r="J334" s="136">
        <f>SUBTOTAL(109,Instagram[[#This Row],[N. of Likes (number)]],Instagram[[#This Row],[N. of Comments / replies / Messages (number)]],Instagram[[#This Row],[N. of Video visualizations - ONLY if including a video (IGTV)]])</f>
        <v>0</v>
      </c>
    </row>
    <row r="335" spans="1:10" ht="16" x14ac:dyDescent="0.2">
      <c r="A335" s="99" t="s">
        <v>787</v>
      </c>
      <c r="B335" s="106"/>
      <c r="C335" s="101"/>
      <c r="D335" s="127"/>
      <c r="E335" s="103"/>
      <c r="F335" s="112"/>
      <c r="G335" s="103"/>
      <c r="H335" s="103"/>
      <c r="I335" s="112"/>
      <c r="J335" s="136">
        <f>SUBTOTAL(109,Instagram[[#This Row],[N. of Likes (number)]],Instagram[[#This Row],[N. of Comments / replies / Messages (number)]],Instagram[[#This Row],[N. of Video visualizations - ONLY if including a video (IGTV)]])</f>
        <v>0</v>
      </c>
    </row>
    <row r="336" spans="1:10" ht="16" x14ac:dyDescent="0.2">
      <c r="A336" s="99" t="s">
        <v>788</v>
      </c>
      <c r="B336" s="106"/>
      <c r="C336" s="101"/>
      <c r="D336" s="127"/>
      <c r="E336" s="103"/>
      <c r="F336" s="112"/>
      <c r="G336" s="103"/>
      <c r="H336" s="103"/>
      <c r="I336" s="112"/>
      <c r="J336" s="136">
        <f>SUBTOTAL(109,Instagram[[#This Row],[N. of Likes (number)]],Instagram[[#This Row],[N. of Comments / replies / Messages (number)]],Instagram[[#This Row],[N. of Video visualizations - ONLY if including a video (IGTV)]])</f>
        <v>0</v>
      </c>
    </row>
    <row r="337" spans="1:10" ht="16" x14ac:dyDescent="0.2">
      <c r="A337" s="99" t="s">
        <v>789</v>
      </c>
      <c r="B337" s="106"/>
      <c r="C337" s="101"/>
      <c r="D337" s="127"/>
      <c r="E337" s="103"/>
      <c r="F337" s="112"/>
      <c r="G337" s="103"/>
      <c r="H337" s="103"/>
      <c r="I337" s="112"/>
      <c r="J337" s="136">
        <f>SUBTOTAL(109,Instagram[[#This Row],[N. of Likes (number)]],Instagram[[#This Row],[N. of Comments / replies / Messages (number)]],Instagram[[#This Row],[N. of Video visualizations - ONLY if including a video (IGTV)]])</f>
        <v>0</v>
      </c>
    </row>
    <row r="338" spans="1:10" ht="16" x14ac:dyDescent="0.2">
      <c r="A338" s="99" t="s">
        <v>790</v>
      </c>
      <c r="B338" s="106"/>
      <c r="C338" s="101"/>
      <c r="D338" s="127"/>
      <c r="E338" s="103"/>
      <c r="F338" s="112"/>
      <c r="G338" s="103"/>
      <c r="H338" s="103"/>
      <c r="I338" s="112"/>
      <c r="J338" s="136">
        <f>SUBTOTAL(109,Instagram[[#This Row],[N. of Likes (number)]],Instagram[[#This Row],[N. of Comments / replies / Messages (number)]],Instagram[[#This Row],[N. of Video visualizations - ONLY if including a video (IGTV)]])</f>
        <v>0</v>
      </c>
    </row>
    <row r="339" spans="1:10" ht="16" x14ac:dyDescent="0.2">
      <c r="A339" s="99" t="s">
        <v>791</v>
      </c>
      <c r="B339" s="106"/>
      <c r="C339" s="101"/>
      <c r="D339" s="127"/>
      <c r="E339" s="103"/>
      <c r="F339" s="112"/>
      <c r="G339" s="103"/>
      <c r="H339" s="103"/>
      <c r="I339" s="112"/>
      <c r="J339" s="136">
        <f>SUBTOTAL(109,Instagram[[#This Row],[N. of Likes (number)]],Instagram[[#This Row],[N. of Comments / replies / Messages (number)]],Instagram[[#This Row],[N. of Video visualizations - ONLY if including a video (IGTV)]])</f>
        <v>0</v>
      </c>
    </row>
    <row r="340" spans="1:10" ht="16" x14ac:dyDescent="0.2">
      <c r="A340" s="99" t="s">
        <v>792</v>
      </c>
      <c r="B340" s="106"/>
      <c r="C340" s="101"/>
      <c r="D340" s="127"/>
      <c r="E340" s="103"/>
      <c r="F340" s="112"/>
      <c r="G340" s="103"/>
      <c r="H340" s="103"/>
      <c r="I340" s="112"/>
      <c r="J340" s="136">
        <f>SUBTOTAL(109,Instagram[[#This Row],[N. of Likes (number)]],Instagram[[#This Row],[N. of Comments / replies / Messages (number)]],Instagram[[#This Row],[N. of Video visualizations - ONLY if including a video (IGTV)]])</f>
        <v>0</v>
      </c>
    </row>
    <row r="341" spans="1:10" ht="16" x14ac:dyDescent="0.2">
      <c r="A341" s="99" t="s">
        <v>793</v>
      </c>
      <c r="B341" s="106"/>
      <c r="C341" s="101"/>
      <c r="D341" s="127"/>
      <c r="E341" s="103"/>
      <c r="F341" s="112"/>
      <c r="G341" s="103"/>
      <c r="H341" s="103"/>
      <c r="I341" s="112"/>
      <c r="J341" s="136">
        <f>SUBTOTAL(109,Instagram[[#This Row],[N. of Likes (number)]],Instagram[[#This Row],[N. of Comments / replies / Messages (number)]],Instagram[[#This Row],[N. of Video visualizations - ONLY if including a video (IGTV)]])</f>
        <v>0</v>
      </c>
    </row>
    <row r="342" spans="1:10" ht="16" x14ac:dyDescent="0.2">
      <c r="A342" s="99" t="s">
        <v>794</v>
      </c>
      <c r="B342" s="106"/>
      <c r="C342" s="101"/>
      <c r="D342" s="127"/>
      <c r="E342" s="103"/>
      <c r="F342" s="112"/>
      <c r="G342" s="103"/>
      <c r="H342" s="103"/>
      <c r="I342" s="112"/>
      <c r="J342" s="136">
        <f>SUBTOTAL(109,Instagram[[#This Row],[N. of Likes (number)]],Instagram[[#This Row],[N. of Comments / replies / Messages (number)]],Instagram[[#This Row],[N. of Video visualizations - ONLY if including a video (IGTV)]])</f>
        <v>0</v>
      </c>
    </row>
    <row r="343" spans="1:10" ht="16" x14ac:dyDescent="0.2">
      <c r="A343" s="99" t="s">
        <v>795</v>
      </c>
      <c r="B343" s="106"/>
      <c r="C343" s="101"/>
      <c r="D343" s="127"/>
      <c r="E343" s="103"/>
      <c r="F343" s="112"/>
      <c r="G343" s="103"/>
      <c r="H343" s="103"/>
      <c r="I343" s="112"/>
      <c r="J343" s="136">
        <f>SUBTOTAL(109,Instagram[[#This Row],[N. of Likes (number)]],Instagram[[#This Row],[N. of Comments / replies / Messages (number)]],Instagram[[#This Row],[N. of Video visualizations - ONLY if including a video (IGTV)]])</f>
        <v>0</v>
      </c>
    </row>
    <row r="344" spans="1:10" ht="16" x14ac:dyDescent="0.2">
      <c r="A344" s="99" t="s">
        <v>796</v>
      </c>
      <c r="B344" s="106"/>
      <c r="C344" s="101"/>
      <c r="D344" s="127"/>
      <c r="E344" s="103"/>
      <c r="F344" s="112"/>
      <c r="G344" s="103"/>
      <c r="H344" s="103"/>
      <c r="I344" s="112"/>
      <c r="J344" s="136">
        <f>SUBTOTAL(109,Instagram[[#This Row],[N. of Likes (number)]],Instagram[[#This Row],[N. of Comments / replies / Messages (number)]],Instagram[[#This Row],[N. of Video visualizations - ONLY if including a video (IGTV)]])</f>
        <v>0</v>
      </c>
    </row>
    <row r="345" spans="1:10" ht="16" x14ac:dyDescent="0.2">
      <c r="A345" s="99" t="s">
        <v>797</v>
      </c>
      <c r="B345" s="106"/>
      <c r="C345" s="101"/>
      <c r="D345" s="127"/>
      <c r="E345" s="103"/>
      <c r="F345" s="112"/>
      <c r="G345" s="103"/>
      <c r="H345" s="103"/>
      <c r="I345" s="112"/>
      <c r="J345" s="136">
        <f>SUBTOTAL(109,Instagram[[#This Row],[N. of Likes (number)]],Instagram[[#This Row],[N. of Comments / replies / Messages (number)]],Instagram[[#This Row],[N. of Video visualizations - ONLY if including a video (IGTV)]])</f>
        <v>0</v>
      </c>
    </row>
    <row r="346" spans="1:10" ht="16" x14ac:dyDescent="0.2">
      <c r="A346" s="99" t="s">
        <v>798</v>
      </c>
      <c r="B346" s="106"/>
      <c r="C346" s="101"/>
      <c r="D346" s="127"/>
      <c r="E346" s="103"/>
      <c r="F346" s="112"/>
      <c r="G346" s="103"/>
      <c r="H346" s="103"/>
      <c r="I346" s="112"/>
      <c r="J346" s="136">
        <f>SUBTOTAL(109,Instagram[[#This Row],[N. of Likes (number)]],Instagram[[#This Row],[N. of Comments / replies / Messages (number)]],Instagram[[#This Row],[N. of Video visualizations - ONLY if including a video (IGTV)]])</f>
        <v>0</v>
      </c>
    </row>
    <row r="347" spans="1:10" ht="16" x14ac:dyDescent="0.2">
      <c r="A347" s="99" t="s">
        <v>799</v>
      </c>
      <c r="B347" s="106"/>
      <c r="C347" s="101"/>
      <c r="D347" s="127"/>
      <c r="E347" s="103"/>
      <c r="F347" s="112"/>
      <c r="G347" s="103"/>
      <c r="H347" s="103"/>
      <c r="I347" s="112"/>
      <c r="J347" s="136">
        <f>SUBTOTAL(109,Instagram[[#This Row],[N. of Likes (number)]],Instagram[[#This Row],[N. of Comments / replies / Messages (number)]],Instagram[[#This Row],[N. of Video visualizations - ONLY if including a video (IGTV)]])</f>
        <v>0</v>
      </c>
    </row>
    <row r="348" spans="1:10" ht="16" x14ac:dyDescent="0.2">
      <c r="A348" s="99" t="s">
        <v>800</v>
      </c>
      <c r="B348" s="106"/>
      <c r="C348" s="101"/>
      <c r="D348" s="127"/>
      <c r="E348" s="103"/>
      <c r="F348" s="112"/>
      <c r="G348" s="103"/>
      <c r="H348" s="103"/>
      <c r="I348" s="112"/>
      <c r="J348" s="136">
        <f>SUBTOTAL(109,Instagram[[#This Row],[N. of Likes (number)]],Instagram[[#This Row],[N. of Comments / replies / Messages (number)]],Instagram[[#This Row],[N. of Video visualizations - ONLY if including a video (IGTV)]])</f>
        <v>0</v>
      </c>
    </row>
    <row r="349" spans="1:10" ht="16" x14ac:dyDescent="0.2">
      <c r="A349" s="99" t="s">
        <v>801</v>
      </c>
      <c r="B349" s="106"/>
      <c r="C349" s="101"/>
      <c r="D349" s="127"/>
      <c r="E349" s="103"/>
      <c r="F349" s="112"/>
      <c r="G349" s="103"/>
      <c r="H349" s="103"/>
      <c r="I349" s="112"/>
      <c r="J349" s="136">
        <f>SUBTOTAL(109,Instagram[[#This Row],[N. of Likes (number)]],Instagram[[#This Row],[N. of Comments / replies / Messages (number)]],Instagram[[#This Row],[N. of Video visualizations - ONLY if including a video (IGTV)]])</f>
        <v>0</v>
      </c>
    </row>
    <row r="350" spans="1:10" ht="16" x14ac:dyDescent="0.2">
      <c r="A350" s="99" t="s">
        <v>802</v>
      </c>
      <c r="B350" s="106"/>
      <c r="C350" s="101"/>
      <c r="D350" s="127"/>
      <c r="E350" s="103"/>
      <c r="F350" s="112"/>
      <c r="G350" s="103"/>
      <c r="H350" s="103"/>
      <c r="I350" s="112"/>
      <c r="J350" s="136">
        <f>SUBTOTAL(109,Instagram[[#This Row],[N. of Likes (number)]],Instagram[[#This Row],[N. of Comments / replies / Messages (number)]],Instagram[[#This Row],[N. of Video visualizations - ONLY if including a video (IGTV)]])</f>
        <v>0</v>
      </c>
    </row>
    <row r="351" spans="1:10" ht="16" x14ac:dyDescent="0.2">
      <c r="A351" s="99" t="s">
        <v>803</v>
      </c>
      <c r="B351" s="106"/>
      <c r="C351" s="101"/>
      <c r="D351" s="127"/>
      <c r="E351" s="103"/>
      <c r="F351" s="112"/>
      <c r="G351" s="103"/>
      <c r="H351" s="103"/>
      <c r="I351" s="112"/>
      <c r="J351" s="136">
        <f>SUBTOTAL(109,Instagram[[#This Row],[N. of Likes (number)]],Instagram[[#This Row],[N. of Comments / replies / Messages (number)]],Instagram[[#This Row],[N. of Video visualizations - ONLY if including a video (IGTV)]])</f>
        <v>0</v>
      </c>
    </row>
    <row r="352" spans="1:10" ht="16" x14ac:dyDescent="0.2">
      <c r="A352" s="99" t="s">
        <v>804</v>
      </c>
      <c r="B352" s="106"/>
      <c r="C352" s="101"/>
      <c r="D352" s="127"/>
      <c r="E352" s="103"/>
      <c r="F352" s="112"/>
      <c r="G352" s="103"/>
      <c r="H352" s="103"/>
      <c r="I352" s="112"/>
      <c r="J352" s="136">
        <f>SUBTOTAL(109,Instagram[[#This Row],[N. of Likes (number)]],Instagram[[#This Row],[N. of Comments / replies / Messages (number)]],Instagram[[#This Row],[N. of Video visualizations - ONLY if including a video (IGTV)]])</f>
        <v>0</v>
      </c>
    </row>
    <row r="353" spans="1:10" ht="16" x14ac:dyDescent="0.2">
      <c r="A353" s="99" t="s">
        <v>805</v>
      </c>
      <c r="B353" s="106"/>
      <c r="C353" s="101"/>
      <c r="D353" s="127"/>
      <c r="E353" s="103"/>
      <c r="F353" s="112"/>
      <c r="G353" s="103"/>
      <c r="H353" s="103"/>
      <c r="I353" s="112"/>
      <c r="J353" s="136">
        <f>SUBTOTAL(109,Instagram[[#This Row],[N. of Likes (number)]],Instagram[[#This Row],[N. of Comments / replies / Messages (number)]],Instagram[[#This Row],[N. of Video visualizations - ONLY if including a video (IGTV)]])</f>
        <v>0</v>
      </c>
    </row>
    <row r="354" spans="1:10" ht="16" x14ac:dyDescent="0.2">
      <c r="A354" s="99" t="s">
        <v>806</v>
      </c>
      <c r="B354" s="106"/>
      <c r="C354" s="101"/>
      <c r="D354" s="127"/>
      <c r="E354" s="103"/>
      <c r="F354" s="112"/>
      <c r="G354" s="103"/>
      <c r="H354" s="103"/>
      <c r="I354" s="112"/>
      <c r="J354" s="136">
        <f>SUBTOTAL(109,Instagram[[#This Row],[N. of Likes (number)]],Instagram[[#This Row],[N. of Comments / replies / Messages (number)]],Instagram[[#This Row],[N. of Video visualizations - ONLY if including a video (IGTV)]])</f>
        <v>0</v>
      </c>
    </row>
    <row r="355" spans="1:10" ht="16" x14ac:dyDescent="0.2">
      <c r="A355" s="99" t="s">
        <v>807</v>
      </c>
      <c r="B355" s="106"/>
      <c r="C355" s="101"/>
      <c r="D355" s="127"/>
      <c r="E355" s="103"/>
      <c r="F355" s="112"/>
      <c r="G355" s="103"/>
      <c r="H355" s="103"/>
      <c r="I355" s="112"/>
      <c r="J355" s="136">
        <f>SUBTOTAL(109,Instagram[[#This Row],[N. of Likes (number)]],Instagram[[#This Row],[N. of Comments / replies / Messages (number)]],Instagram[[#This Row],[N. of Video visualizations - ONLY if including a video (IGTV)]])</f>
        <v>0</v>
      </c>
    </row>
    <row r="356" spans="1:10" ht="16" x14ac:dyDescent="0.2">
      <c r="A356" s="99" t="s">
        <v>808</v>
      </c>
      <c r="B356" s="106"/>
      <c r="C356" s="101"/>
      <c r="D356" s="127"/>
      <c r="E356" s="103"/>
      <c r="F356" s="112"/>
      <c r="G356" s="103"/>
      <c r="H356" s="103"/>
      <c r="I356" s="112"/>
      <c r="J356" s="136">
        <f>SUBTOTAL(109,Instagram[[#This Row],[N. of Likes (number)]],Instagram[[#This Row],[N. of Comments / replies / Messages (number)]],Instagram[[#This Row],[N. of Video visualizations - ONLY if including a video (IGTV)]])</f>
        <v>0</v>
      </c>
    </row>
    <row r="357" spans="1:10" ht="16" x14ac:dyDescent="0.2">
      <c r="A357" s="99" t="s">
        <v>809</v>
      </c>
      <c r="B357" s="106"/>
      <c r="C357" s="101"/>
      <c r="D357" s="127"/>
      <c r="E357" s="103"/>
      <c r="F357" s="112"/>
      <c r="G357" s="103"/>
      <c r="H357" s="103"/>
      <c r="I357" s="112"/>
      <c r="J357" s="136">
        <f>SUBTOTAL(109,Instagram[[#This Row],[N. of Likes (number)]],Instagram[[#This Row],[N. of Comments / replies / Messages (number)]],Instagram[[#This Row],[N. of Video visualizations - ONLY if including a video (IGTV)]])</f>
        <v>0</v>
      </c>
    </row>
    <row r="358" spans="1:10" ht="16" x14ac:dyDescent="0.2">
      <c r="A358" s="99" t="s">
        <v>810</v>
      </c>
      <c r="B358" s="106"/>
      <c r="C358" s="101"/>
      <c r="D358" s="127"/>
      <c r="E358" s="103"/>
      <c r="F358" s="112"/>
      <c r="G358" s="103"/>
      <c r="H358" s="103"/>
      <c r="I358" s="112"/>
      <c r="J358" s="136">
        <f>SUBTOTAL(109,Instagram[[#This Row],[N. of Likes (number)]],Instagram[[#This Row],[N. of Comments / replies / Messages (number)]],Instagram[[#This Row],[N. of Video visualizations - ONLY if including a video (IGTV)]])</f>
        <v>0</v>
      </c>
    </row>
    <row r="359" spans="1:10" ht="16" x14ac:dyDescent="0.2">
      <c r="A359" s="99" t="s">
        <v>811</v>
      </c>
      <c r="B359" s="106"/>
      <c r="C359" s="101"/>
      <c r="D359" s="127"/>
      <c r="E359" s="103"/>
      <c r="F359" s="112"/>
      <c r="G359" s="103"/>
      <c r="H359" s="103"/>
      <c r="I359" s="112"/>
      <c r="J359" s="136">
        <f>SUBTOTAL(109,Instagram[[#This Row],[N. of Likes (number)]],Instagram[[#This Row],[N. of Comments / replies / Messages (number)]],Instagram[[#This Row],[N. of Video visualizations - ONLY if including a video (IGTV)]])</f>
        <v>0</v>
      </c>
    </row>
    <row r="360" spans="1:10" ht="16" x14ac:dyDescent="0.2">
      <c r="A360" s="99" t="s">
        <v>812</v>
      </c>
      <c r="B360" s="106"/>
      <c r="C360" s="101"/>
      <c r="D360" s="127"/>
      <c r="E360" s="103"/>
      <c r="F360" s="112"/>
      <c r="G360" s="103"/>
      <c r="H360" s="103"/>
      <c r="I360" s="112"/>
      <c r="J360" s="136">
        <f>SUBTOTAL(109,Instagram[[#This Row],[N. of Likes (number)]],Instagram[[#This Row],[N. of Comments / replies / Messages (number)]],Instagram[[#This Row],[N. of Video visualizations - ONLY if including a video (IGTV)]])</f>
        <v>0</v>
      </c>
    </row>
    <row r="361" spans="1:10" ht="16" x14ac:dyDescent="0.2">
      <c r="A361" s="99" t="s">
        <v>813</v>
      </c>
      <c r="B361" s="106"/>
      <c r="C361" s="101"/>
      <c r="D361" s="127"/>
      <c r="E361" s="103"/>
      <c r="F361" s="112"/>
      <c r="G361" s="103"/>
      <c r="H361" s="103"/>
      <c r="I361" s="112"/>
      <c r="J361" s="136">
        <f>SUBTOTAL(109,Instagram[[#This Row],[N. of Likes (number)]],Instagram[[#This Row],[N. of Comments / replies / Messages (number)]],Instagram[[#This Row],[N. of Video visualizations - ONLY if including a video (IGTV)]])</f>
        <v>0</v>
      </c>
    </row>
    <row r="362" spans="1:10" ht="16" x14ac:dyDescent="0.2">
      <c r="A362" s="99" t="s">
        <v>814</v>
      </c>
      <c r="B362" s="106"/>
      <c r="C362" s="101"/>
      <c r="D362" s="127"/>
      <c r="E362" s="103"/>
      <c r="F362" s="112"/>
      <c r="G362" s="103"/>
      <c r="H362" s="103"/>
      <c r="I362" s="112"/>
      <c r="J362" s="136">
        <f>SUBTOTAL(109,Instagram[[#This Row],[N. of Likes (number)]],Instagram[[#This Row],[N. of Comments / replies / Messages (number)]],Instagram[[#This Row],[N. of Video visualizations - ONLY if including a video (IGTV)]])</f>
        <v>0</v>
      </c>
    </row>
    <row r="363" spans="1:10" ht="16" x14ac:dyDescent="0.2">
      <c r="A363" s="99" t="s">
        <v>815</v>
      </c>
      <c r="B363" s="106"/>
      <c r="C363" s="101"/>
      <c r="D363" s="127"/>
      <c r="E363" s="103"/>
      <c r="F363" s="112"/>
      <c r="G363" s="103"/>
      <c r="H363" s="103"/>
      <c r="I363" s="112"/>
      <c r="J363" s="136">
        <f>SUBTOTAL(109,Instagram[[#This Row],[N. of Likes (number)]],Instagram[[#This Row],[N. of Comments / replies / Messages (number)]],Instagram[[#This Row],[N. of Video visualizations - ONLY if including a video (IGTV)]])</f>
        <v>0</v>
      </c>
    </row>
    <row r="364" spans="1:10" ht="16" x14ac:dyDescent="0.2">
      <c r="A364" s="99" t="s">
        <v>816</v>
      </c>
      <c r="B364" s="106"/>
      <c r="C364" s="101"/>
      <c r="D364" s="127"/>
      <c r="E364" s="103"/>
      <c r="F364" s="112"/>
      <c r="G364" s="103"/>
      <c r="H364" s="103"/>
      <c r="I364" s="112"/>
      <c r="J364" s="136">
        <f>SUBTOTAL(109,Instagram[[#This Row],[N. of Likes (number)]],Instagram[[#This Row],[N. of Comments / replies / Messages (number)]],Instagram[[#This Row],[N. of Video visualizations - ONLY if including a video (IGTV)]])</f>
        <v>0</v>
      </c>
    </row>
    <row r="365" spans="1:10" ht="16" x14ac:dyDescent="0.2">
      <c r="A365" s="99" t="s">
        <v>817</v>
      </c>
      <c r="B365" s="106"/>
      <c r="C365" s="101"/>
      <c r="D365" s="127"/>
      <c r="E365" s="103"/>
      <c r="F365" s="112"/>
      <c r="G365" s="103"/>
      <c r="H365" s="103"/>
      <c r="I365" s="112"/>
      <c r="J365" s="136">
        <f>SUBTOTAL(109,Instagram[[#This Row],[N. of Likes (number)]],Instagram[[#This Row],[N. of Comments / replies / Messages (number)]],Instagram[[#This Row],[N. of Video visualizations - ONLY if including a video (IGTV)]])</f>
        <v>0</v>
      </c>
    </row>
    <row r="366" spans="1:10" ht="16" x14ac:dyDescent="0.2">
      <c r="A366" s="99" t="s">
        <v>818</v>
      </c>
      <c r="B366" s="106"/>
      <c r="C366" s="101"/>
      <c r="D366" s="127"/>
      <c r="E366" s="103"/>
      <c r="F366" s="112"/>
      <c r="G366" s="103"/>
      <c r="H366" s="103"/>
      <c r="I366" s="112"/>
      <c r="J366" s="136">
        <f>SUBTOTAL(109,Instagram[[#This Row],[N. of Likes (number)]],Instagram[[#This Row],[N. of Comments / replies / Messages (number)]],Instagram[[#This Row],[N. of Video visualizations - ONLY if including a video (IGTV)]])</f>
        <v>0</v>
      </c>
    </row>
    <row r="367" spans="1:10" ht="16" x14ac:dyDescent="0.2">
      <c r="A367" s="99" t="s">
        <v>819</v>
      </c>
      <c r="B367" s="106"/>
      <c r="C367" s="101"/>
      <c r="D367" s="127"/>
      <c r="E367" s="103"/>
      <c r="F367" s="112"/>
      <c r="G367" s="103"/>
      <c r="H367" s="103"/>
      <c r="I367" s="112"/>
      <c r="J367" s="136">
        <f>SUBTOTAL(109,Instagram[[#This Row],[N. of Likes (number)]],Instagram[[#This Row],[N. of Comments / replies / Messages (number)]],Instagram[[#This Row],[N. of Video visualizations - ONLY if including a video (IGTV)]])</f>
        <v>0</v>
      </c>
    </row>
    <row r="368" spans="1:10" ht="16" x14ac:dyDescent="0.2">
      <c r="A368" s="99" t="s">
        <v>820</v>
      </c>
      <c r="B368" s="106"/>
      <c r="C368" s="101"/>
      <c r="D368" s="127"/>
      <c r="E368" s="103"/>
      <c r="F368" s="112"/>
      <c r="G368" s="103"/>
      <c r="H368" s="103"/>
      <c r="I368" s="112"/>
      <c r="J368" s="136">
        <f>SUBTOTAL(109,Instagram[[#This Row],[N. of Likes (number)]],Instagram[[#This Row],[N. of Comments / replies / Messages (number)]],Instagram[[#This Row],[N. of Video visualizations - ONLY if including a video (IGTV)]])</f>
        <v>0</v>
      </c>
    </row>
    <row r="369" spans="1:10" ht="16" x14ac:dyDescent="0.2">
      <c r="A369" s="99" t="s">
        <v>821</v>
      </c>
      <c r="B369" s="106"/>
      <c r="C369" s="101"/>
      <c r="D369" s="127"/>
      <c r="E369" s="103"/>
      <c r="F369" s="112"/>
      <c r="G369" s="103"/>
      <c r="H369" s="103"/>
      <c r="I369" s="112"/>
      <c r="J369" s="136">
        <f>SUBTOTAL(109,Instagram[[#This Row],[N. of Likes (number)]],Instagram[[#This Row],[N. of Comments / replies / Messages (number)]],Instagram[[#This Row],[N. of Video visualizations - ONLY if including a video (IGTV)]])</f>
        <v>0</v>
      </c>
    </row>
    <row r="370" spans="1:10" ht="16" x14ac:dyDescent="0.2">
      <c r="A370" s="99" t="s">
        <v>822</v>
      </c>
      <c r="B370" s="106"/>
      <c r="C370" s="101"/>
      <c r="D370" s="127"/>
      <c r="E370" s="103"/>
      <c r="F370" s="112"/>
      <c r="G370" s="103"/>
      <c r="H370" s="103"/>
      <c r="I370" s="112"/>
      <c r="J370" s="136">
        <f>SUBTOTAL(109,Instagram[[#This Row],[N. of Likes (number)]],Instagram[[#This Row],[N. of Comments / replies / Messages (number)]],Instagram[[#This Row],[N. of Video visualizations - ONLY if including a video (IGTV)]])</f>
        <v>0</v>
      </c>
    </row>
    <row r="371" spans="1:10" ht="16" x14ac:dyDescent="0.2">
      <c r="A371" s="99" t="s">
        <v>823</v>
      </c>
      <c r="B371" s="106"/>
      <c r="C371" s="101"/>
      <c r="D371" s="127"/>
      <c r="E371" s="103"/>
      <c r="F371" s="112"/>
      <c r="G371" s="103"/>
      <c r="H371" s="103"/>
      <c r="I371" s="112"/>
      <c r="J371" s="136">
        <f>SUBTOTAL(109,Instagram[[#This Row],[N. of Likes (number)]],Instagram[[#This Row],[N. of Comments / replies / Messages (number)]],Instagram[[#This Row],[N. of Video visualizations - ONLY if including a video (IGTV)]])</f>
        <v>0</v>
      </c>
    </row>
    <row r="372" spans="1:10" ht="16" x14ac:dyDescent="0.2">
      <c r="A372" s="99" t="s">
        <v>824</v>
      </c>
      <c r="B372" s="106"/>
      <c r="C372" s="101"/>
      <c r="D372" s="127"/>
      <c r="E372" s="103"/>
      <c r="F372" s="112"/>
      <c r="G372" s="103"/>
      <c r="H372" s="103"/>
      <c r="I372" s="112"/>
      <c r="J372" s="136">
        <f>SUBTOTAL(109,Instagram[[#This Row],[N. of Likes (number)]],Instagram[[#This Row],[N. of Comments / replies / Messages (number)]],Instagram[[#This Row],[N. of Video visualizations - ONLY if including a video (IGTV)]])</f>
        <v>0</v>
      </c>
    </row>
    <row r="373" spans="1:10" ht="16" x14ac:dyDescent="0.2">
      <c r="A373" s="99" t="s">
        <v>825</v>
      </c>
      <c r="B373" s="106"/>
      <c r="C373" s="101"/>
      <c r="D373" s="127"/>
      <c r="E373" s="103"/>
      <c r="F373" s="112"/>
      <c r="G373" s="103"/>
      <c r="H373" s="103"/>
      <c r="I373" s="112"/>
      <c r="J373" s="136">
        <f>SUBTOTAL(109,Instagram[[#This Row],[N. of Likes (number)]],Instagram[[#This Row],[N. of Comments / replies / Messages (number)]],Instagram[[#This Row],[N. of Video visualizations - ONLY if including a video (IGTV)]])</f>
        <v>0</v>
      </c>
    </row>
    <row r="374" spans="1:10" ht="16" x14ac:dyDescent="0.2">
      <c r="A374" s="99" t="s">
        <v>826</v>
      </c>
      <c r="B374" s="106"/>
      <c r="C374" s="101"/>
      <c r="D374" s="127"/>
      <c r="E374" s="103"/>
      <c r="F374" s="112"/>
      <c r="G374" s="103"/>
      <c r="H374" s="103"/>
      <c r="I374" s="112"/>
      <c r="J374" s="136">
        <f>SUBTOTAL(109,Instagram[[#This Row],[N. of Likes (number)]],Instagram[[#This Row],[N. of Comments / replies / Messages (number)]],Instagram[[#This Row],[N. of Video visualizations - ONLY if including a video (IGTV)]])</f>
        <v>0</v>
      </c>
    </row>
    <row r="375" spans="1:10" ht="16" x14ac:dyDescent="0.2">
      <c r="A375" s="99" t="s">
        <v>827</v>
      </c>
      <c r="B375" s="106"/>
      <c r="C375" s="101"/>
      <c r="D375" s="127"/>
      <c r="E375" s="103"/>
      <c r="F375" s="112"/>
      <c r="G375" s="103"/>
      <c r="H375" s="103"/>
      <c r="I375" s="112"/>
      <c r="J375" s="136">
        <f>SUBTOTAL(109,Instagram[[#This Row],[N. of Likes (number)]],Instagram[[#This Row],[N. of Comments / replies / Messages (number)]],Instagram[[#This Row],[N. of Video visualizations - ONLY if including a video (IGTV)]])</f>
        <v>0</v>
      </c>
    </row>
    <row r="376" spans="1:10" ht="16" x14ac:dyDescent="0.2">
      <c r="A376" s="99" t="s">
        <v>828</v>
      </c>
      <c r="B376" s="106"/>
      <c r="C376" s="101"/>
      <c r="D376" s="127"/>
      <c r="E376" s="103"/>
      <c r="F376" s="112"/>
      <c r="G376" s="103"/>
      <c r="H376" s="103"/>
      <c r="I376" s="112"/>
      <c r="J376" s="136">
        <f>SUBTOTAL(109,Instagram[[#This Row],[N. of Likes (number)]],Instagram[[#This Row],[N. of Comments / replies / Messages (number)]],Instagram[[#This Row],[N. of Video visualizations - ONLY if including a video (IGTV)]])</f>
        <v>0</v>
      </c>
    </row>
    <row r="377" spans="1:10" ht="16" x14ac:dyDescent="0.2">
      <c r="A377" s="99" t="s">
        <v>829</v>
      </c>
      <c r="B377" s="106"/>
      <c r="C377" s="101"/>
      <c r="D377" s="127"/>
      <c r="E377" s="103"/>
      <c r="F377" s="112"/>
      <c r="G377" s="103"/>
      <c r="H377" s="103"/>
      <c r="I377" s="112"/>
      <c r="J377" s="136">
        <f>SUBTOTAL(109,Instagram[[#This Row],[N. of Likes (number)]],Instagram[[#This Row],[N. of Comments / replies / Messages (number)]],Instagram[[#This Row],[N. of Video visualizations - ONLY if including a video (IGTV)]])</f>
        <v>0</v>
      </c>
    </row>
    <row r="378" spans="1:10" ht="16" x14ac:dyDescent="0.2">
      <c r="A378" s="99" t="s">
        <v>830</v>
      </c>
      <c r="B378" s="106"/>
      <c r="C378" s="101"/>
      <c r="D378" s="127"/>
      <c r="E378" s="103"/>
      <c r="F378" s="112"/>
      <c r="G378" s="103"/>
      <c r="H378" s="103"/>
      <c r="I378" s="112"/>
      <c r="J378" s="136">
        <f>SUBTOTAL(109,Instagram[[#This Row],[N. of Likes (number)]],Instagram[[#This Row],[N. of Comments / replies / Messages (number)]],Instagram[[#This Row],[N. of Video visualizations - ONLY if including a video (IGTV)]])</f>
        <v>0</v>
      </c>
    </row>
    <row r="379" spans="1:10" ht="16" x14ac:dyDescent="0.2">
      <c r="A379" s="99" t="s">
        <v>831</v>
      </c>
      <c r="B379" s="106"/>
      <c r="C379" s="101"/>
      <c r="D379" s="127"/>
      <c r="E379" s="103"/>
      <c r="F379" s="112"/>
      <c r="G379" s="103"/>
      <c r="H379" s="103"/>
      <c r="I379" s="112"/>
      <c r="J379" s="136">
        <f>SUBTOTAL(109,Instagram[[#This Row],[N. of Likes (number)]],Instagram[[#This Row],[N. of Comments / replies / Messages (number)]],Instagram[[#This Row],[N. of Video visualizations - ONLY if including a video (IGTV)]])</f>
        <v>0</v>
      </c>
    </row>
    <row r="380" spans="1:10" ht="16" x14ac:dyDescent="0.2">
      <c r="A380" s="99" t="s">
        <v>832</v>
      </c>
      <c r="B380" s="106"/>
      <c r="C380" s="101"/>
      <c r="D380" s="127"/>
      <c r="E380" s="103"/>
      <c r="F380" s="112"/>
      <c r="G380" s="103"/>
      <c r="H380" s="103"/>
      <c r="I380" s="112"/>
      <c r="J380" s="136">
        <f>SUBTOTAL(109,Instagram[[#This Row],[N. of Likes (number)]],Instagram[[#This Row],[N. of Comments / replies / Messages (number)]],Instagram[[#This Row],[N. of Video visualizations - ONLY if including a video (IGTV)]])</f>
        <v>0</v>
      </c>
    </row>
    <row r="381" spans="1:10" ht="16" x14ac:dyDescent="0.2">
      <c r="A381" s="99" t="s">
        <v>833</v>
      </c>
      <c r="B381" s="106"/>
      <c r="C381" s="101"/>
      <c r="D381" s="127"/>
      <c r="E381" s="103"/>
      <c r="F381" s="112"/>
      <c r="G381" s="103"/>
      <c r="H381" s="103"/>
      <c r="I381" s="112"/>
      <c r="J381" s="136">
        <f>SUBTOTAL(109,Instagram[[#This Row],[N. of Likes (number)]],Instagram[[#This Row],[N. of Comments / replies / Messages (number)]],Instagram[[#This Row],[N. of Video visualizations - ONLY if including a video (IGTV)]])</f>
        <v>0</v>
      </c>
    </row>
    <row r="382" spans="1:10" ht="16" x14ac:dyDescent="0.2">
      <c r="A382" s="99" t="s">
        <v>834</v>
      </c>
      <c r="B382" s="106"/>
      <c r="C382" s="101"/>
      <c r="D382" s="127"/>
      <c r="E382" s="103"/>
      <c r="F382" s="112"/>
      <c r="G382" s="103"/>
      <c r="H382" s="103"/>
      <c r="I382" s="112"/>
      <c r="J382" s="136">
        <f>SUBTOTAL(109,Instagram[[#This Row],[N. of Likes (number)]],Instagram[[#This Row],[N. of Comments / replies / Messages (number)]],Instagram[[#This Row],[N. of Video visualizations - ONLY if including a video (IGTV)]])</f>
        <v>0</v>
      </c>
    </row>
    <row r="383" spans="1:10" ht="16" x14ac:dyDescent="0.2">
      <c r="A383" s="99" t="s">
        <v>835</v>
      </c>
      <c r="B383" s="106"/>
      <c r="C383" s="101"/>
      <c r="D383" s="127"/>
      <c r="E383" s="103"/>
      <c r="F383" s="112"/>
      <c r="G383" s="103"/>
      <c r="H383" s="103"/>
      <c r="I383" s="112"/>
      <c r="J383" s="136">
        <f>SUBTOTAL(109,Instagram[[#This Row],[N. of Likes (number)]],Instagram[[#This Row],[N. of Comments / replies / Messages (number)]],Instagram[[#This Row],[N. of Video visualizations - ONLY if including a video (IGTV)]])</f>
        <v>0</v>
      </c>
    </row>
    <row r="384" spans="1:10" ht="16" x14ac:dyDescent="0.2">
      <c r="A384" s="99" t="s">
        <v>836</v>
      </c>
      <c r="B384" s="106"/>
      <c r="C384" s="101"/>
      <c r="D384" s="127"/>
      <c r="E384" s="103"/>
      <c r="F384" s="112"/>
      <c r="G384" s="103"/>
      <c r="H384" s="103"/>
      <c r="I384" s="112"/>
      <c r="J384" s="136">
        <f>SUBTOTAL(109,Instagram[[#This Row],[N. of Likes (number)]],Instagram[[#This Row],[N. of Comments / replies / Messages (number)]],Instagram[[#This Row],[N. of Video visualizations - ONLY if including a video (IGTV)]])</f>
        <v>0</v>
      </c>
    </row>
    <row r="385" spans="1:10" ht="16" x14ac:dyDescent="0.2">
      <c r="A385" s="99" t="s">
        <v>837</v>
      </c>
      <c r="B385" s="106"/>
      <c r="C385" s="101"/>
      <c r="D385" s="127"/>
      <c r="E385" s="103"/>
      <c r="F385" s="112"/>
      <c r="G385" s="103"/>
      <c r="H385" s="103"/>
      <c r="I385" s="112"/>
      <c r="J385" s="136">
        <f>SUBTOTAL(109,Instagram[[#This Row],[N. of Likes (number)]],Instagram[[#This Row],[N. of Comments / replies / Messages (number)]],Instagram[[#This Row],[N. of Video visualizations - ONLY if including a video (IGTV)]])</f>
        <v>0</v>
      </c>
    </row>
    <row r="386" spans="1:10" ht="16" x14ac:dyDescent="0.2">
      <c r="A386" s="99" t="s">
        <v>838</v>
      </c>
      <c r="B386" s="106"/>
      <c r="C386" s="101"/>
      <c r="D386" s="127"/>
      <c r="E386" s="103"/>
      <c r="F386" s="112"/>
      <c r="G386" s="103"/>
      <c r="H386" s="103"/>
      <c r="I386" s="112"/>
      <c r="J386" s="136">
        <f>SUBTOTAL(109,Instagram[[#This Row],[N. of Likes (number)]],Instagram[[#This Row],[N. of Comments / replies / Messages (number)]],Instagram[[#This Row],[N. of Video visualizations - ONLY if including a video (IGTV)]])</f>
        <v>0</v>
      </c>
    </row>
    <row r="387" spans="1:10" ht="16" x14ac:dyDescent="0.2">
      <c r="A387" s="99" t="s">
        <v>839</v>
      </c>
      <c r="B387" s="106"/>
      <c r="C387" s="101"/>
      <c r="D387" s="127"/>
      <c r="E387" s="103"/>
      <c r="F387" s="112"/>
      <c r="G387" s="103"/>
      <c r="H387" s="103"/>
      <c r="I387" s="112"/>
      <c r="J387" s="136">
        <f>SUBTOTAL(109,Instagram[[#This Row],[N. of Likes (number)]],Instagram[[#This Row],[N. of Comments / replies / Messages (number)]],Instagram[[#This Row],[N. of Video visualizations - ONLY if including a video (IGTV)]])</f>
        <v>0</v>
      </c>
    </row>
    <row r="388" spans="1:10" ht="16" x14ac:dyDescent="0.2">
      <c r="A388" s="99" t="s">
        <v>840</v>
      </c>
      <c r="B388" s="106"/>
      <c r="C388" s="101"/>
      <c r="D388" s="127"/>
      <c r="E388" s="103"/>
      <c r="F388" s="112"/>
      <c r="G388" s="103"/>
      <c r="H388" s="103"/>
      <c r="I388" s="112"/>
      <c r="J388" s="136">
        <f>SUBTOTAL(109,Instagram[[#This Row],[N. of Likes (number)]],Instagram[[#This Row],[N. of Comments / replies / Messages (number)]],Instagram[[#This Row],[N. of Video visualizations - ONLY if including a video (IGTV)]])</f>
        <v>0</v>
      </c>
    </row>
    <row r="389" spans="1:10" ht="16" x14ac:dyDescent="0.2">
      <c r="A389" s="99" t="s">
        <v>841</v>
      </c>
      <c r="B389" s="106"/>
      <c r="C389" s="101"/>
      <c r="D389" s="127"/>
      <c r="E389" s="103"/>
      <c r="F389" s="112"/>
      <c r="G389" s="103"/>
      <c r="H389" s="103"/>
      <c r="I389" s="112"/>
      <c r="J389" s="136">
        <f>SUBTOTAL(109,Instagram[[#This Row],[N. of Likes (number)]],Instagram[[#This Row],[N. of Comments / replies / Messages (number)]],Instagram[[#This Row],[N. of Video visualizations - ONLY if including a video (IGTV)]])</f>
        <v>0</v>
      </c>
    </row>
    <row r="390" spans="1:10" ht="16" x14ac:dyDescent="0.2">
      <c r="A390" s="99" t="s">
        <v>842</v>
      </c>
      <c r="B390" s="106"/>
      <c r="C390" s="101"/>
      <c r="D390" s="127"/>
      <c r="E390" s="103"/>
      <c r="F390" s="112"/>
      <c r="G390" s="103"/>
      <c r="H390" s="103"/>
      <c r="I390" s="112"/>
      <c r="J390" s="136">
        <f>SUBTOTAL(109,Instagram[[#This Row],[N. of Likes (number)]],Instagram[[#This Row],[N. of Comments / replies / Messages (number)]],Instagram[[#This Row],[N. of Video visualizations - ONLY if including a video (IGTV)]])</f>
        <v>0</v>
      </c>
    </row>
    <row r="391" spans="1:10" ht="16" x14ac:dyDescent="0.2">
      <c r="A391" s="99" t="s">
        <v>843</v>
      </c>
      <c r="B391" s="106"/>
      <c r="C391" s="101"/>
      <c r="D391" s="127"/>
      <c r="E391" s="103"/>
      <c r="F391" s="112"/>
      <c r="G391" s="103"/>
      <c r="H391" s="103"/>
      <c r="I391" s="112"/>
      <c r="J391" s="136">
        <f>SUBTOTAL(109,Instagram[[#This Row],[N. of Likes (number)]],Instagram[[#This Row],[N. of Comments / replies / Messages (number)]],Instagram[[#This Row],[N. of Video visualizations - ONLY if including a video (IGTV)]])</f>
        <v>0</v>
      </c>
    </row>
    <row r="392" spans="1:10" ht="16" x14ac:dyDescent="0.2">
      <c r="A392" s="99" t="s">
        <v>844</v>
      </c>
      <c r="B392" s="106"/>
      <c r="C392" s="101"/>
      <c r="D392" s="127"/>
      <c r="E392" s="103"/>
      <c r="F392" s="112"/>
      <c r="G392" s="103"/>
      <c r="H392" s="103"/>
      <c r="I392" s="112"/>
      <c r="J392" s="136">
        <f>SUBTOTAL(109,Instagram[[#This Row],[N. of Likes (number)]],Instagram[[#This Row],[N. of Comments / replies / Messages (number)]],Instagram[[#This Row],[N. of Video visualizations - ONLY if including a video (IGTV)]])</f>
        <v>0</v>
      </c>
    </row>
    <row r="393" spans="1:10" ht="16" x14ac:dyDescent="0.2">
      <c r="A393" s="99" t="s">
        <v>845</v>
      </c>
      <c r="B393" s="106"/>
      <c r="C393" s="101"/>
      <c r="D393" s="127"/>
      <c r="E393" s="103"/>
      <c r="F393" s="112"/>
      <c r="G393" s="103"/>
      <c r="H393" s="103"/>
      <c r="I393" s="112"/>
      <c r="J393" s="136">
        <f>SUBTOTAL(109,Instagram[[#This Row],[N. of Likes (number)]],Instagram[[#This Row],[N. of Comments / replies / Messages (number)]],Instagram[[#This Row],[N. of Video visualizations - ONLY if including a video (IGTV)]])</f>
        <v>0</v>
      </c>
    </row>
    <row r="394" spans="1:10" ht="16" x14ac:dyDescent="0.2">
      <c r="A394" s="99" t="s">
        <v>846</v>
      </c>
      <c r="B394" s="106"/>
      <c r="C394" s="101"/>
      <c r="D394" s="127"/>
      <c r="E394" s="103"/>
      <c r="F394" s="112"/>
      <c r="G394" s="103"/>
      <c r="H394" s="103"/>
      <c r="I394" s="112"/>
      <c r="J394" s="136">
        <f>SUBTOTAL(109,Instagram[[#This Row],[N. of Likes (number)]],Instagram[[#This Row],[N. of Comments / replies / Messages (number)]],Instagram[[#This Row],[N. of Video visualizations - ONLY if including a video (IGTV)]])</f>
        <v>0</v>
      </c>
    </row>
    <row r="395" spans="1:10" ht="16" x14ac:dyDescent="0.2">
      <c r="A395" s="99" t="s">
        <v>847</v>
      </c>
      <c r="B395" s="106"/>
      <c r="C395" s="101"/>
      <c r="D395" s="127"/>
      <c r="E395" s="103"/>
      <c r="F395" s="112"/>
      <c r="G395" s="103"/>
      <c r="H395" s="103"/>
      <c r="I395" s="112"/>
      <c r="J395" s="136">
        <f>SUBTOTAL(109,Instagram[[#This Row],[N. of Likes (number)]],Instagram[[#This Row],[N. of Comments / replies / Messages (number)]],Instagram[[#This Row],[N. of Video visualizations - ONLY if including a video (IGTV)]])</f>
        <v>0</v>
      </c>
    </row>
    <row r="396" spans="1:10" ht="16" x14ac:dyDescent="0.2">
      <c r="A396" s="99" t="s">
        <v>848</v>
      </c>
      <c r="B396" s="106"/>
      <c r="C396" s="101"/>
      <c r="D396" s="127"/>
      <c r="E396" s="103"/>
      <c r="F396" s="112"/>
      <c r="G396" s="103"/>
      <c r="H396" s="103"/>
      <c r="I396" s="112"/>
      <c r="J396" s="136">
        <f>SUBTOTAL(109,Instagram[[#This Row],[N. of Likes (number)]],Instagram[[#This Row],[N. of Comments / replies / Messages (number)]],Instagram[[#This Row],[N. of Video visualizations - ONLY if including a video (IGTV)]])</f>
        <v>0</v>
      </c>
    </row>
    <row r="397" spans="1:10" ht="16" x14ac:dyDescent="0.2">
      <c r="A397" s="99" t="s">
        <v>849</v>
      </c>
      <c r="B397" s="106"/>
      <c r="C397" s="101"/>
      <c r="D397" s="127"/>
      <c r="E397" s="103"/>
      <c r="F397" s="112"/>
      <c r="G397" s="103"/>
      <c r="H397" s="103"/>
      <c r="I397" s="112"/>
      <c r="J397" s="136">
        <f>SUBTOTAL(109,Instagram[[#This Row],[N. of Likes (number)]],Instagram[[#This Row],[N. of Comments / replies / Messages (number)]],Instagram[[#This Row],[N. of Video visualizations - ONLY if including a video (IGTV)]])</f>
        <v>0</v>
      </c>
    </row>
    <row r="398" spans="1:10" ht="16" x14ac:dyDescent="0.2">
      <c r="A398" s="99" t="s">
        <v>850</v>
      </c>
      <c r="B398" s="106"/>
      <c r="C398" s="101"/>
      <c r="D398" s="127"/>
      <c r="E398" s="103"/>
      <c r="F398" s="112"/>
      <c r="G398" s="103"/>
      <c r="H398" s="103"/>
      <c r="I398" s="112"/>
      <c r="J398" s="136">
        <f>SUBTOTAL(109,Instagram[[#This Row],[N. of Likes (number)]],Instagram[[#This Row],[N. of Comments / replies / Messages (number)]],Instagram[[#This Row],[N. of Video visualizations - ONLY if including a video (IGTV)]])</f>
        <v>0</v>
      </c>
    </row>
    <row r="399" spans="1:10" ht="16" x14ac:dyDescent="0.2">
      <c r="A399" s="99" t="s">
        <v>851</v>
      </c>
      <c r="B399" s="106"/>
      <c r="C399" s="101"/>
      <c r="D399" s="127"/>
      <c r="E399" s="103"/>
      <c r="F399" s="112"/>
      <c r="G399" s="103"/>
      <c r="H399" s="103"/>
      <c r="I399" s="112"/>
      <c r="J399" s="136">
        <f>SUBTOTAL(109,Instagram[[#This Row],[N. of Likes (number)]],Instagram[[#This Row],[N. of Comments / replies / Messages (number)]],Instagram[[#This Row],[N. of Video visualizations - ONLY if including a video (IGTV)]])</f>
        <v>0</v>
      </c>
    </row>
    <row r="400" spans="1:10" ht="16" x14ac:dyDescent="0.2">
      <c r="A400" s="99" t="s">
        <v>852</v>
      </c>
      <c r="B400" s="106"/>
      <c r="C400" s="101"/>
      <c r="D400" s="127"/>
      <c r="E400" s="103"/>
      <c r="F400" s="112"/>
      <c r="G400" s="103"/>
      <c r="H400" s="103"/>
      <c r="I400" s="112"/>
      <c r="J400" s="136">
        <f>SUBTOTAL(109,Instagram[[#This Row],[N. of Likes (number)]],Instagram[[#This Row],[N. of Comments / replies / Messages (number)]],Instagram[[#This Row],[N. of Video visualizations - ONLY if including a video (IGTV)]])</f>
        <v>0</v>
      </c>
    </row>
    <row r="401" spans="1:10" ht="16" x14ac:dyDescent="0.2">
      <c r="A401" s="99" t="s">
        <v>853</v>
      </c>
      <c r="B401" s="106"/>
      <c r="C401" s="101"/>
      <c r="D401" s="127"/>
      <c r="E401" s="103"/>
      <c r="F401" s="112"/>
      <c r="G401" s="103"/>
      <c r="H401" s="103"/>
      <c r="I401" s="112"/>
      <c r="J401" s="136">
        <f>SUBTOTAL(109,Instagram[[#This Row],[N. of Likes (number)]],Instagram[[#This Row],[N. of Comments / replies / Messages (number)]],Instagram[[#This Row],[N. of Video visualizations - ONLY if including a video (IGTV)]])</f>
        <v>0</v>
      </c>
    </row>
    <row r="402" spans="1:10" ht="16" x14ac:dyDescent="0.2">
      <c r="A402" s="99" t="s">
        <v>854</v>
      </c>
      <c r="B402" s="106"/>
      <c r="C402" s="101"/>
      <c r="D402" s="127"/>
      <c r="E402" s="103"/>
      <c r="F402" s="112"/>
      <c r="G402" s="103"/>
      <c r="H402" s="103"/>
      <c r="I402" s="112"/>
      <c r="J402" s="136">
        <f>SUBTOTAL(109,Instagram[[#This Row],[N. of Likes (number)]],Instagram[[#This Row],[N. of Comments / replies / Messages (number)]],Instagram[[#This Row],[N. of Video visualizations - ONLY if including a video (IGTV)]])</f>
        <v>0</v>
      </c>
    </row>
    <row r="403" spans="1:10" ht="16" x14ac:dyDescent="0.2">
      <c r="A403" s="99" t="s">
        <v>855</v>
      </c>
      <c r="B403" s="106"/>
      <c r="C403" s="101"/>
      <c r="D403" s="127"/>
      <c r="E403" s="103"/>
      <c r="F403" s="112"/>
      <c r="G403" s="103"/>
      <c r="H403" s="103"/>
      <c r="I403" s="112"/>
      <c r="J403" s="136">
        <f>SUBTOTAL(109,Instagram[[#This Row],[N. of Likes (number)]],Instagram[[#This Row],[N. of Comments / replies / Messages (number)]],Instagram[[#This Row],[N. of Video visualizations - ONLY if including a video (IGTV)]])</f>
        <v>0</v>
      </c>
    </row>
    <row r="404" spans="1:10" ht="16" x14ac:dyDescent="0.2">
      <c r="A404" s="99" t="s">
        <v>856</v>
      </c>
      <c r="B404" s="106"/>
      <c r="C404" s="101"/>
      <c r="D404" s="127"/>
      <c r="E404" s="103"/>
      <c r="F404" s="112"/>
      <c r="G404" s="103"/>
      <c r="H404" s="103"/>
      <c r="I404" s="112"/>
      <c r="J404" s="136">
        <f>SUBTOTAL(109,Instagram[[#This Row],[N. of Likes (number)]],Instagram[[#This Row],[N. of Comments / replies / Messages (number)]],Instagram[[#This Row],[N. of Video visualizations - ONLY if including a video (IGTV)]])</f>
        <v>0</v>
      </c>
    </row>
    <row r="405" spans="1:10" ht="16" x14ac:dyDescent="0.2">
      <c r="A405" s="99" t="s">
        <v>857</v>
      </c>
      <c r="B405" s="106"/>
      <c r="C405" s="101"/>
      <c r="D405" s="127"/>
      <c r="E405" s="103"/>
      <c r="F405" s="112"/>
      <c r="G405" s="103"/>
      <c r="H405" s="103"/>
      <c r="I405" s="112"/>
      <c r="J405" s="136">
        <f>SUBTOTAL(109,Instagram[[#This Row],[N. of Likes (number)]],Instagram[[#This Row],[N. of Comments / replies / Messages (number)]],Instagram[[#This Row],[N. of Video visualizations - ONLY if including a video (IGTV)]])</f>
        <v>0</v>
      </c>
    </row>
    <row r="406" spans="1:10" ht="16" x14ac:dyDescent="0.2">
      <c r="A406" s="99" t="s">
        <v>858</v>
      </c>
      <c r="B406" s="106"/>
      <c r="C406" s="101"/>
      <c r="D406" s="127"/>
      <c r="E406" s="103"/>
      <c r="F406" s="112"/>
      <c r="G406" s="103"/>
      <c r="H406" s="103"/>
      <c r="I406" s="112"/>
      <c r="J406" s="136">
        <f>SUBTOTAL(109,Instagram[[#This Row],[N. of Likes (number)]],Instagram[[#This Row],[N. of Comments / replies / Messages (number)]],Instagram[[#This Row],[N. of Video visualizations - ONLY if including a video (IGTV)]])</f>
        <v>0</v>
      </c>
    </row>
    <row r="407" spans="1:10" ht="16" x14ac:dyDescent="0.2">
      <c r="A407" s="99" t="s">
        <v>859</v>
      </c>
      <c r="B407" s="106"/>
      <c r="C407" s="101"/>
      <c r="D407" s="127"/>
      <c r="E407" s="103"/>
      <c r="F407" s="112"/>
      <c r="G407" s="103"/>
      <c r="H407" s="103"/>
      <c r="I407" s="112"/>
      <c r="J407" s="136">
        <f>SUBTOTAL(109,Instagram[[#This Row],[N. of Likes (number)]],Instagram[[#This Row],[N. of Comments / replies / Messages (number)]],Instagram[[#This Row],[N. of Video visualizations - ONLY if including a video (IGTV)]])</f>
        <v>0</v>
      </c>
    </row>
    <row r="408" spans="1:10" ht="16" x14ac:dyDescent="0.2">
      <c r="A408" s="99" t="s">
        <v>860</v>
      </c>
      <c r="B408" s="106"/>
      <c r="C408" s="101"/>
      <c r="D408" s="127"/>
      <c r="E408" s="103"/>
      <c r="F408" s="112"/>
      <c r="G408" s="103"/>
      <c r="H408" s="103"/>
      <c r="I408" s="112"/>
      <c r="J408" s="136">
        <f>SUBTOTAL(109,Instagram[[#This Row],[N. of Likes (number)]],Instagram[[#This Row],[N. of Comments / replies / Messages (number)]],Instagram[[#This Row],[N. of Video visualizations - ONLY if including a video (IGTV)]])</f>
        <v>0</v>
      </c>
    </row>
    <row r="409" spans="1:10" ht="16" x14ac:dyDescent="0.2">
      <c r="A409" s="99" t="s">
        <v>861</v>
      </c>
      <c r="B409" s="106"/>
      <c r="C409" s="101"/>
      <c r="D409" s="127"/>
      <c r="E409" s="103"/>
      <c r="F409" s="112"/>
      <c r="G409" s="103"/>
      <c r="H409" s="103"/>
      <c r="I409" s="112"/>
      <c r="J409" s="136">
        <f>SUBTOTAL(109,Instagram[[#This Row],[N. of Likes (number)]],Instagram[[#This Row],[N. of Comments / replies / Messages (number)]],Instagram[[#This Row],[N. of Video visualizations - ONLY if including a video (IGTV)]])</f>
        <v>0</v>
      </c>
    </row>
    <row r="410" spans="1:10" ht="16" x14ac:dyDescent="0.2">
      <c r="A410" s="99" t="s">
        <v>862</v>
      </c>
      <c r="B410" s="106"/>
      <c r="C410" s="101"/>
      <c r="D410" s="127"/>
      <c r="E410" s="103"/>
      <c r="F410" s="112"/>
      <c r="G410" s="103"/>
      <c r="H410" s="103"/>
      <c r="I410" s="112"/>
      <c r="J410" s="136">
        <f>SUBTOTAL(109,Instagram[[#This Row],[N. of Likes (number)]],Instagram[[#This Row],[N. of Comments / replies / Messages (number)]],Instagram[[#This Row],[N. of Video visualizations - ONLY if including a video (IGTV)]])</f>
        <v>0</v>
      </c>
    </row>
    <row r="411" spans="1:10" ht="16" x14ac:dyDescent="0.2">
      <c r="A411" s="99" t="s">
        <v>863</v>
      </c>
      <c r="B411" s="106"/>
      <c r="C411" s="101"/>
      <c r="D411" s="127"/>
      <c r="E411" s="103"/>
      <c r="F411" s="112"/>
      <c r="G411" s="103"/>
      <c r="H411" s="103"/>
      <c r="I411" s="112"/>
      <c r="J411" s="136">
        <f>SUBTOTAL(109,Instagram[[#This Row],[N. of Likes (number)]],Instagram[[#This Row],[N. of Comments / replies / Messages (number)]],Instagram[[#This Row],[N. of Video visualizations - ONLY if including a video (IGTV)]])</f>
        <v>0</v>
      </c>
    </row>
    <row r="412" spans="1:10" ht="16" x14ac:dyDescent="0.2">
      <c r="A412" s="99" t="s">
        <v>864</v>
      </c>
      <c r="B412" s="106"/>
      <c r="C412" s="101"/>
      <c r="D412" s="127"/>
      <c r="E412" s="103"/>
      <c r="F412" s="112"/>
      <c r="G412" s="103"/>
      <c r="H412" s="103"/>
      <c r="I412" s="112"/>
      <c r="J412" s="136">
        <f>SUBTOTAL(109,Instagram[[#This Row],[N. of Likes (number)]],Instagram[[#This Row],[N. of Comments / replies / Messages (number)]],Instagram[[#This Row],[N. of Video visualizations - ONLY if including a video (IGTV)]])</f>
        <v>0</v>
      </c>
    </row>
    <row r="413" spans="1:10" ht="16" x14ac:dyDescent="0.2">
      <c r="A413" s="99" t="s">
        <v>865</v>
      </c>
      <c r="B413" s="106"/>
      <c r="C413" s="101"/>
      <c r="D413" s="127"/>
      <c r="E413" s="103"/>
      <c r="F413" s="112"/>
      <c r="G413" s="103"/>
      <c r="H413" s="103"/>
      <c r="I413" s="112"/>
      <c r="J413" s="136">
        <f>SUBTOTAL(109,Instagram[[#This Row],[N. of Likes (number)]],Instagram[[#This Row],[N. of Comments / replies / Messages (number)]],Instagram[[#This Row],[N. of Video visualizations - ONLY if including a video (IGTV)]])</f>
        <v>0</v>
      </c>
    </row>
    <row r="414" spans="1:10" ht="16" x14ac:dyDescent="0.2">
      <c r="A414" s="99" t="s">
        <v>866</v>
      </c>
      <c r="B414" s="106"/>
      <c r="C414" s="101"/>
      <c r="D414" s="127"/>
      <c r="E414" s="103"/>
      <c r="F414" s="112"/>
      <c r="G414" s="103"/>
      <c r="H414" s="103"/>
      <c r="I414" s="112"/>
      <c r="J414" s="136">
        <f>SUBTOTAL(109,Instagram[[#This Row],[N. of Likes (number)]],Instagram[[#This Row],[N. of Comments / replies / Messages (number)]],Instagram[[#This Row],[N. of Video visualizations - ONLY if including a video (IGTV)]])</f>
        <v>0</v>
      </c>
    </row>
    <row r="415" spans="1:10" ht="16" x14ac:dyDescent="0.2">
      <c r="A415" s="99" t="s">
        <v>867</v>
      </c>
      <c r="B415" s="106"/>
      <c r="C415" s="101"/>
      <c r="D415" s="127"/>
      <c r="E415" s="103"/>
      <c r="F415" s="112"/>
      <c r="G415" s="103"/>
      <c r="H415" s="103"/>
      <c r="I415" s="112"/>
      <c r="J415" s="136">
        <f>SUBTOTAL(109,Instagram[[#This Row],[N. of Likes (number)]],Instagram[[#This Row],[N. of Comments / replies / Messages (number)]],Instagram[[#This Row],[N. of Video visualizations - ONLY if including a video (IGTV)]])</f>
        <v>0</v>
      </c>
    </row>
    <row r="416" spans="1:10" ht="16" x14ac:dyDescent="0.2">
      <c r="A416" s="99" t="s">
        <v>868</v>
      </c>
      <c r="B416" s="106"/>
      <c r="C416" s="101"/>
      <c r="D416" s="127"/>
      <c r="E416" s="103"/>
      <c r="F416" s="112"/>
      <c r="G416" s="103"/>
      <c r="H416" s="103"/>
      <c r="I416" s="112"/>
      <c r="J416" s="136">
        <f>SUBTOTAL(109,Instagram[[#This Row],[N. of Likes (number)]],Instagram[[#This Row],[N. of Comments / replies / Messages (number)]],Instagram[[#This Row],[N. of Video visualizations - ONLY if including a video (IGTV)]])</f>
        <v>0</v>
      </c>
    </row>
    <row r="417" spans="1:10" ht="16" x14ac:dyDescent="0.2">
      <c r="A417" s="99" t="s">
        <v>869</v>
      </c>
      <c r="B417" s="106"/>
      <c r="C417" s="101"/>
      <c r="D417" s="127"/>
      <c r="E417" s="103"/>
      <c r="F417" s="112"/>
      <c r="G417" s="103"/>
      <c r="H417" s="103"/>
      <c r="I417" s="112"/>
      <c r="J417" s="136">
        <f>SUBTOTAL(109,Instagram[[#This Row],[N. of Likes (number)]],Instagram[[#This Row],[N. of Comments / replies / Messages (number)]],Instagram[[#This Row],[N. of Video visualizations - ONLY if including a video (IGTV)]])</f>
        <v>0</v>
      </c>
    </row>
    <row r="418" spans="1:10" ht="16" x14ac:dyDescent="0.2">
      <c r="A418" s="99" t="s">
        <v>870</v>
      </c>
      <c r="B418" s="106"/>
      <c r="C418" s="101"/>
      <c r="D418" s="127"/>
      <c r="E418" s="103"/>
      <c r="F418" s="112"/>
      <c r="G418" s="103"/>
      <c r="H418" s="103"/>
      <c r="I418" s="112"/>
      <c r="J418" s="136">
        <f>SUBTOTAL(109,Instagram[[#This Row],[N. of Likes (number)]],Instagram[[#This Row],[N. of Comments / replies / Messages (number)]],Instagram[[#This Row],[N. of Video visualizations - ONLY if including a video (IGTV)]])</f>
        <v>0</v>
      </c>
    </row>
    <row r="419" spans="1:10" ht="16" x14ac:dyDescent="0.2">
      <c r="A419" s="99" t="s">
        <v>871</v>
      </c>
      <c r="B419" s="106"/>
      <c r="C419" s="101"/>
      <c r="D419" s="127"/>
      <c r="E419" s="103"/>
      <c r="F419" s="112"/>
      <c r="G419" s="103"/>
      <c r="H419" s="103"/>
      <c r="I419" s="112"/>
      <c r="J419" s="136">
        <f>SUBTOTAL(109,Instagram[[#This Row],[N. of Likes (number)]],Instagram[[#This Row],[N. of Comments / replies / Messages (number)]],Instagram[[#This Row],[N. of Video visualizations - ONLY if including a video (IGTV)]])</f>
        <v>0</v>
      </c>
    </row>
    <row r="420" spans="1:10" ht="16" x14ac:dyDescent="0.2">
      <c r="A420" s="99" t="s">
        <v>872</v>
      </c>
      <c r="B420" s="106"/>
      <c r="C420" s="101"/>
      <c r="D420" s="127"/>
      <c r="E420" s="103"/>
      <c r="F420" s="112"/>
      <c r="G420" s="103"/>
      <c r="H420" s="103"/>
      <c r="I420" s="112"/>
      <c r="J420" s="136">
        <f>SUBTOTAL(109,Instagram[[#This Row],[N. of Likes (number)]],Instagram[[#This Row],[N. of Comments / replies / Messages (number)]],Instagram[[#This Row],[N. of Video visualizations - ONLY if including a video (IGTV)]])</f>
        <v>0</v>
      </c>
    </row>
    <row r="421" spans="1:10" ht="16" x14ac:dyDescent="0.2">
      <c r="A421" s="99" t="s">
        <v>873</v>
      </c>
      <c r="B421" s="106"/>
      <c r="C421" s="101"/>
      <c r="D421" s="127"/>
      <c r="E421" s="103"/>
      <c r="F421" s="112"/>
      <c r="G421" s="103"/>
      <c r="H421" s="103"/>
      <c r="I421" s="112"/>
      <c r="J421" s="136">
        <f>SUBTOTAL(109,Instagram[[#This Row],[N. of Likes (number)]],Instagram[[#This Row],[N. of Comments / replies / Messages (number)]],Instagram[[#This Row],[N. of Video visualizations - ONLY if including a video (IGTV)]])</f>
        <v>0</v>
      </c>
    </row>
    <row r="422" spans="1:10" ht="16" x14ac:dyDescent="0.2">
      <c r="A422" s="99" t="s">
        <v>874</v>
      </c>
      <c r="B422" s="106"/>
      <c r="C422" s="101"/>
      <c r="D422" s="127"/>
      <c r="E422" s="103"/>
      <c r="F422" s="112"/>
      <c r="G422" s="103"/>
      <c r="H422" s="103"/>
      <c r="I422" s="112"/>
      <c r="J422" s="136">
        <f>SUBTOTAL(109,Instagram[[#This Row],[N. of Likes (number)]],Instagram[[#This Row],[N. of Comments / replies / Messages (number)]],Instagram[[#This Row],[N. of Video visualizations - ONLY if including a video (IGTV)]])</f>
        <v>0</v>
      </c>
    </row>
    <row r="423" spans="1:10" ht="16" x14ac:dyDescent="0.2">
      <c r="A423" s="99" t="s">
        <v>875</v>
      </c>
      <c r="B423" s="106"/>
      <c r="C423" s="101"/>
      <c r="D423" s="127"/>
      <c r="E423" s="103"/>
      <c r="F423" s="112"/>
      <c r="G423" s="103"/>
      <c r="H423" s="103"/>
      <c r="I423" s="112"/>
      <c r="J423" s="136">
        <f>SUBTOTAL(109,Instagram[[#This Row],[N. of Likes (number)]],Instagram[[#This Row],[N. of Comments / replies / Messages (number)]],Instagram[[#This Row],[N. of Video visualizations - ONLY if including a video (IGTV)]])</f>
        <v>0</v>
      </c>
    </row>
    <row r="424" spans="1:10" ht="16" x14ac:dyDescent="0.2">
      <c r="A424" s="99" t="s">
        <v>876</v>
      </c>
      <c r="B424" s="106"/>
      <c r="C424" s="101"/>
      <c r="D424" s="127"/>
      <c r="E424" s="103"/>
      <c r="F424" s="112"/>
      <c r="G424" s="103"/>
      <c r="H424" s="103"/>
      <c r="I424" s="112"/>
      <c r="J424" s="136">
        <f>SUBTOTAL(109,Instagram[[#This Row],[N. of Likes (number)]],Instagram[[#This Row],[N. of Comments / replies / Messages (number)]],Instagram[[#This Row],[N. of Video visualizations - ONLY if including a video (IGTV)]])</f>
        <v>0</v>
      </c>
    </row>
    <row r="425" spans="1:10" ht="16" x14ac:dyDescent="0.2">
      <c r="A425" s="99" t="s">
        <v>877</v>
      </c>
      <c r="B425" s="106"/>
      <c r="C425" s="101"/>
      <c r="D425" s="127"/>
      <c r="E425" s="103"/>
      <c r="F425" s="112"/>
      <c r="G425" s="103"/>
      <c r="H425" s="103"/>
      <c r="I425" s="112"/>
      <c r="J425" s="136">
        <f>SUBTOTAL(109,Instagram[[#This Row],[N. of Likes (number)]],Instagram[[#This Row],[N. of Comments / replies / Messages (number)]],Instagram[[#This Row],[N. of Video visualizations - ONLY if including a video (IGTV)]])</f>
        <v>0</v>
      </c>
    </row>
    <row r="426" spans="1:10" ht="16" x14ac:dyDescent="0.2">
      <c r="A426" s="99" t="s">
        <v>878</v>
      </c>
      <c r="B426" s="106"/>
      <c r="C426" s="101"/>
      <c r="D426" s="127"/>
      <c r="E426" s="103"/>
      <c r="F426" s="112"/>
      <c r="G426" s="103"/>
      <c r="H426" s="103"/>
      <c r="I426" s="112"/>
      <c r="J426" s="136">
        <f>SUBTOTAL(109,Instagram[[#This Row],[N. of Likes (number)]],Instagram[[#This Row],[N. of Comments / replies / Messages (number)]],Instagram[[#This Row],[N. of Video visualizations - ONLY if including a video (IGTV)]])</f>
        <v>0</v>
      </c>
    </row>
    <row r="427" spans="1:10" ht="16" x14ac:dyDescent="0.2">
      <c r="A427" s="99" t="s">
        <v>879</v>
      </c>
      <c r="B427" s="106"/>
      <c r="C427" s="101"/>
      <c r="D427" s="127"/>
      <c r="E427" s="103"/>
      <c r="F427" s="112"/>
      <c r="G427" s="103"/>
      <c r="H427" s="103"/>
      <c r="I427" s="112"/>
      <c r="J427" s="136">
        <f>SUBTOTAL(109,Instagram[[#This Row],[N. of Likes (number)]],Instagram[[#This Row],[N. of Comments / replies / Messages (number)]],Instagram[[#This Row],[N. of Video visualizations - ONLY if including a video (IGTV)]])</f>
        <v>0</v>
      </c>
    </row>
    <row r="428" spans="1:10" ht="16" x14ac:dyDescent="0.2">
      <c r="A428" s="99" t="s">
        <v>880</v>
      </c>
      <c r="B428" s="106"/>
      <c r="C428" s="101"/>
      <c r="D428" s="127"/>
      <c r="E428" s="103"/>
      <c r="F428" s="112"/>
      <c r="G428" s="103"/>
      <c r="H428" s="103"/>
      <c r="I428" s="112"/>
      <c r="J428" s="136">
        <f>SUBTOTAL(109,Instagram[[#This Row],[N. of Likes (number)]],Instagram[[#This Row],[N. of Comments / replies / Messages (number)]],Instagram[[#This Row],[N. of Video visualizations - ONLY if including a video (IGTV)]])</f>
        <v>0</v>
      </c>
    </row>
    <row r="429" spans="1:10" ht="16" x14ac:dyDescent="0.2">
      <c r="A429" s="99" t="s">
        <v>881</v>
      </c>
      <c r="B429" s="106"/>
      <c r="C429" s="101"/>
      <c r="D429" s="127"/>
      <c r="E429" s="103"/>
      <c r="F429" s="112"/>
      <c r="G429" s="103"/>
      <c r="H429" s="103"/>
      <c r="I429" s="112"/>
      <c r="J429" s="136">
        <f>SUBTOTAL(109,Instagram[[#This Row],[N. of Likes (number)]],Instagram[[#This Row],[N. of Comments / replies / Messages (number)]],Instagram[[#This Row],[N. of Video visualizations - ONLY if including a video (IGTV)]])</f>
        <v>0</v>
      </c>
    </row>
    <row r="430" spans="1:10" ht="16" x14ac:dyDescent="0.2">
      <c r="A430" s="99" t="s">
        <v>882</v>
      </c>
      <c r="B430" s="106"/>
      <c r="C430" s="101"/>
      <c r="D430" s="127"/>
      <c r="E430" s="103"/>
      <c r="F430" s="112"/>
      <c r="G430" s="103"/>
      <c r="H430" s="103"/>
      <c r="I430" s="112"/>
      <c r="J430" s="136">
        <f>SUBTOTAL(109,Instagram[[#This Row],[N. of Likes (number)]],Instagram[[#This Row],[N. of Comments / replies / Messages (number)]],Instagram[[#This Row],[N. of Video visualizations - ONLY if including a video (IGTV)]])</f>
        <v>0</v>
      </c>
    </row>
    <row r="431" spans="1:10" ht="16" x14ac:dyDescent="0.2">
      <c r="A431" s="99" t="s">
        <v>883</v>
      </c>
      <c r="B431" s="106"/>
      <c r="C431" s="101"/>
      <c r="D431" s="127"/>
      <c r="E431" s="103"/>
      <c r="F431" s="112"/>
      <c r="G431" s="103"/>
      <c r="H431" s="103"/>
      <c r="I431" s="112"/>
      <c r="J431" s="136">
        <f>SUBTOTAL(109,Instagram[[#This Row],[N. of Likes (number)]],Instagram[[#This Row],[N. of Comments / replies / Messages (number)]],Instagram[[#This Row],[N. of Video visualizations - ONLY if including a video (IGTV)]])</f>
        <v>0</v>
      </c>
    </row>
    <row r="432" spans="1:10" ht="16" x14ac:dyDescent="0.2">
      <c r="A432" s="99" t="s">
        <v>884</v>
      </c>
      <c r="B432" s="106"/>
      <c r="C432" s="101"/>
      <c r="D432" s="127"/>
      <c r="E432" s="103"/>
      <c r="F432" s="112"/>
      <c r="G432" s="103"/>
      <c r="H432" s="103"/>
      <c r="I432" s="112"/>
      <c r="J432" s="136">
        <f>SUBTOTAL(109,Instagram[[#This Row],[N. of Likes (number)]],Instagram[[#This Row],[N. of Comments / replies / Messages (number)]],Instagram[[#This Row],[N. of Video visualizations - ONLY if including a video (IGTV)]])</f>
        <v>0</v>
      </c>
    </row>
    <row r="433" spans="1:10" ht="16" x14ac:dyDescent="0.2">
      <c r="A433" s="99" t="s">
        <v>885</v>
      </c>
      <c r="B433" s="106"/>
      <c r="C433" s="101"/>
      <c r="D433" s="127"/>
      <c r="E433" s="103"/>
      <c r="F433" s="112"/>
      <c r="G433" s="103"/>
      <c r="H433" s="103"/>
      <c r="I433" s="112"/>
      <c r="J433" s="136">
        <f>SUBTOTAL(109,Instagram[[#This Row],[N. of Likes (number)]],Instagram[[#This Row],[N. of Comments / replies / Messages (number)]],Instagram[[#This Row],[N. of Video visualizations - ONLY if including a video (IGTV)]])</f>
        <v>0</v>
      </c>
    </row>
    <row r="434" spans="1:10" ht="16" x14ac:dyDescent="0.2">
      <c r="A434" s="99" t="s">
        <v>886</v>
      </c>
      <c r="B434" s="106"/>
      <c r="C434" s="101"/>
      <c r="D434" s="127"/>
      <c r="E434" s="103"/>
      <c r="F434" s="112"/>
      <c r="G434" s="103"/>
      <c r="H434" s="103"/>
      <c r="I434" s="112"/>
      <c r="J434" s="136">
        <f>SUBTOTAL(109,Instagram[[#This Row],[N. of Likes (number)]],Instagram[[#This Row],[N. of Comments / replies / Messages (number)]],Instagram[[#This Row],[N. of Video visualizations - ONLY if including a video (IGTV)]])</f>
        <v>0</v>
      </c>
    </row>
    <row r="435" spans="1:10" ht="16" x14ac:dyDescent="0.2">
      <c r="A435" s="99" t="s">
        <v>887</v>
      </c>
      <c r="B435" s="106"/>
      <c r="C435" s="101"/>
      <c r="D435" s="127"/>
      <c r="E435" s="103"/>
      <c r="F435" s="112"/>
      <c r="G435" s="103"/>
      <c r="H435" s="103"/>
      <c r="I435" s="112"/>
      <c r="J435" s="136">
        <f>SUBTOTAL(109,Instagram[[#This Row],[N. of Likes (number)]],Instagram[[#This Row],[N. of Comments / replies / Messages (number)]],Instagram[[#This Row],[N. of Video visualizations - ONLY if including a video (IGTV)]])</f>
        <v>0</v>
      </c>
    </row>
    <row r="436" spans="1:10" ht="16" x14ac:dyDescent="0.2">
      <c r="A436" s="99" t="s">
        <v>888</v>
      </c>
      <c r="B436" s="106"/>
      <c r="C436" s="101"/>
      <c r="D436" s="127"/>
      <c r="E436" s="103"/>
      <c r="F436" s="112"/>
      <c r="G436" s="103"/>
      <c r="H436" s="103"/>
      <c r="I436" s="112"/>
      <c r="J436" s="136">
        <f>SUBTOTAL(109,Instagram[[#This Row],[N. of Likes (number)]],Instagram[[#This Row],[N. of Comments / replies / Messages (number)]],Instagram[[#This Row],[N. of Video visualizations - ONLY if including a video (IGTV)]])</f>
        <v>0</v>
      </c>
    </row>
    <row r="437" spans="1:10" ht="16" x14ac:dyDescent="0.2">
      <c r="A437" s="99" t="s">
        <v>889</v>
      </c>
      <c r="B437" s="106"/>
      <c r="C437" s="101"/>
      <c r="D437" s="127"/>
      <c r="E437" s="103"/>
      <c r="F437" s="112"/>
      <c r="G437" s="103"/>
      <c r="H437" s="103"/>
      <c r="I437" s="112"/>
      <c r="J437" s="136">
        <f>SUBTOTAL(109,Instagram[[#This Row],[N. of Likes (number)]],Instagram[[#This Row],[N. of Comments / replies / Messages (number)]],Instagram[[#This Row],[N. of Video visualizations - ONLY if including a video (IGTV)]])</f>
        <v>0</v>
      </c>
    </row>
    <row r="438" spans="1:10" ht="16" x14ac:dyDescent="0.2">
      <c r="A438" s="99" t="s">
        <v>890</v>
      </c>
      <c r="B438" s="106"/>
      <c r="C438" s="101"/>
      <c r="D438" s="127"/>
      <c r="E438" s="103"/>
      <c r="F438" s="112"/>
      <c r="G438" s="103"/>
      <c r="H438" s="103"/>
      <c r="I438" s="112"/>
      <c r="J438" s="136">
        <f>SUBTOTAL(109,Instagram[[#This Row],[N. of Likes (number)]],Instagram[[#This Row],[N. of Comments / replies / Messages (number)]],Instagram[[#This Row],[N. of Video visualizations - ONLY if including a video (IGTV)]])</f>
        <v>0</v>
      </c>
    </row>
    <row r="439" spans="1:10" ht="16" x14ac:dyDescent="0.2">
      <c r="A439" s="99" t="s">
        <v>891</v>
      </c>
      <c r="B439" s="106"/>
      <c r="C439" s="101"/>
      <c r="D439" s="127"/>
      <c r="E439" s="103"/>
      <c r="F439" s="112"/>
      <c r="G439" s="103"/>
      <c r="H439" s="103"/>
      <c r="I439" s="112"/>
      <c r="J439" s="136">
        <f>SUBTOTAL(109,Instagram[[#This Row],[N. of Likes (number)]],Instagram[[#This Row],[N. of Comments / replies / Messages (number)]],Instagram[[#This Row],[N. of Video visualizations - ONLY if including a video (IGTV)]])</f>
        <v>0</v>
      </c>
    </row>
    <row r="440" spans="1:10" ht="16" x14ac:dyDescent="0.2">
      <c r="A440" s="99" t="s">
        <v>892</v>
      </c>
      <c r="B440" s="106"/>
      <c r="C440" s="101"/>
      <c r="D440" s="127"/>
      <c r="E440" s="103"/>
      <c r="F440" s="112"/>
      <c r="G440" s="103"/>
      <c r="H440" s="103"/>
      <c r="I440" s="112"/>
      <c r="J440" s="136">
        <f>SUBTOTAL(109,Instagram[[#This Row],[N. of Likes (number)]],Instagram[[#This Row],[N. of Comments / replies / Messages (number)]],Instagram[[#This Row],[N. of Video visualizations - ONLY if including a video (IGTV)]])</f>
        <v>0</v>
      </c>
    </row>
    <row r="441" spans="1:10" ht="16" x14ac:dyDescent="0.2">
      <c r="A441" s="99" t="s">
        <v>893</v>
      </c>
      <c r="B441" s="106"/>
      <c r="C441" s="101"/>
      <c r="D441" s="127"/>
      <c r="E441" s="103"/>
      <c r="F441" s="112"/>
      <c r="G441" s="103"/>
      <c r="H441" s="103"/>
      <c r="I441" s="112"/>
      <c r="J441" s="136">
        <f>SUBTOTAL(109,Instagram[[#This Row],[N. of Likes (number)]],Instagram[[#This Row],[N. of Comments / replies / Messages (number)]],Instagram[[#This Row],[N. of Video visualizations - ONLY if including a video (IGTV)]])</f>
        <v>0</v>
      </c>
    </row>
    <row r="442" spans="1:10" ht="16" x14ac:dyDescent="0.2">
      <c r="A442" s="99" t="s">
        <v>894</v>
      </c>
      <c r="B442" s="106"/>
      <c r="C442" s="101"/>
      <c r="D442" s="127"/>
      <c r="E442" s="103"/>
      <c r="F442" s="112"/>
      <c r="G442" s="103"/>
      <c r="H442" s="103"/>
      <c r="I442" s="112"/>
      <c r="J442" s="136">
        <f>SUBTOTAL(109,Instagram[[#This Row],[N. of Likes (number)]],Instagram[[#This Row],[N. of Comments / replies / Messages (number)]],Instagram[[#This Row],[N. of Video visualizations - ONLY if including a video (IGTV)]])</f>
        <v>0</v>
      </c>
    </row>
    <row r="443" spans="1:10" ht="16" x14ac:dyDescent="0.2">
      <c r="A443" s="99" t="s">
        <v>895</v>
      </c>
      <c r="B443" s="106"/>
      <c r="C443" s="101"/>
      <c r="D443" s="127"/>
      <c r="E443" s="103"/>
      <c r="F443" s="112"/>
      <c r="G443" s="103"/>
      <c r="H443" s="103"/>
      <c r="I443" s="112"/>
      <c r="J443" s="136">
        <f>SUBTOTAL(109,Instagram[[#This Row],[N. of Likes (number)]],Instagram[[#This Row],[N. of Comments / replies / Messages (number)]],Instagram[[#This Row],[N. of Video visualizations - ONLY if including a video (IGTV)]])</f>
        <v>0</v>
      </c>
    </row>
    <row r="444" spans="1:10" ht="16" x14ac:dyDescent="0.2">
      <c r="A444" s="99" t="s">
        <v>896</v>
      </c>
      <c r="B444" s="106"/>
      <c r="C444" s="101"/>
      <c r="D444" s="127"/>
      <c r="E444" s="103"/>
      <c r="F444" s="112"/>
      <c r="G444" s="103"/>
      <c r="H444" s="103"/>
      <c r="I444" s="112"/>
      <c r="J444" s="136">
        <f>SUBTOTAL(109,Instagram[[#This Row],[N. of Likes (number)]],Instagram[[#This Row],[N. of Comments / replies / Messages (number)]],Instagram[[#This Row],[N. of Video visualizations - ONLY if including a video (IGTV)]])</f>
        <v>0</v>
      </c>
    </row>
    <row r="445" spans="1:10" ht="16" x14ac:dyDescent="0.2">
      <c r="A445" s="99" t="s">
        <v>897</v>
      </c>
      <c r="B445" s="106"/>
      <c r="C445" s="101"/>
      <c r="D445" s="127"/>
      <c r="E445" s="103"/>
      <c r="F445" s="112"/>
      <c r="G445" s="103"/>
      <c r="H445" s="103"/>
      <c r="I445" s="112"/>
      <c r="J445" s="136">
        <f>SUBTOTAL(109,Instagram[[#This Row],[N. of Likes (number)]],Instagram[[#This Row],[N. of Comments / replies / Messages (number)]],Instagram[[#This Row],[N. of Video visualizations - ONLY if including a video (IGTV)]])</f>
        <v>0</v>
      </c>
    </row>
    <row r="446" spans="1:10" ht="16" x14ac:dyDescent="0.2">
      <c r="A446" s="99" t="s">
        <v>898</v>
      </c>
      <c r="B446" s="106"/>
      <c r="C446" s="101"/>
      <c r="D446" s="127"/>
      <c r="E446" s="103"/>
      <c r="F446" s="112"/>
      <c r="G446" s="103"/>
      <c r="H446" s="103"/>
      <c r="I446" s="112"/>
      <c r="J446" s="136">
        <f>SUBTOTAL(109,Instagram[[#This Row],[N. of Likes (number)]],Instagram[[#This Row],[N. of Comments / replies / Messages (number)]],Instagram[[#This Row],[N. of Video visualizations - ONLY if including a video (IGTV)]])</f>
        <v>0</v>
      </c>
    </row>
    <row r="447" spans="1:10" ht="16" x14ac:dyDescent="0.2">
      <c r="A447" s="99" t="s">
        <v>899</v>
      </c>
      <c r="B447" s="106"/>
      <c r="C447" s="101"/>
      <c r="D447" s="127"/>
      <c r="E447" s="103"/>
      <c r="F447" s="112"/>
      <c r="G447" s="103"/>
      <c r="H447" s="103"/>
      <c r="I447" s="112"/>
      <c r="J447" s="136">
        <f>SUBTOTAL(109,Instagram[[#This Row],[N. of Likes (number)]],Instagram[[#This Row],[N. of Comments / replies / Messages (number)]],Instagram[[#This Row],[N. of Video visualizations - ONLY if including a video (IGTV)]])</f>
        <v>0</v>
      </c>
    </row>
    <row r="448" spans="1:10" ht="16" x14ac:dyDescent="0.2">
      <c r="A448" s="99" t="s">
        <v>900</v>
      </c>
      <c r="B448" s="106"/>
      <c r="C448" s="101"/>
      <c r="D448" s="127"/>
      <c r="E448" s="103"/>
      <c r="F448" s="112"/>
      <c r="G448" s="103"/>
      <c r="H448" s="103"/>
      <c r="I448" s="112"/>
      <c r="J448" s="136">
        <f>SUBTOTAL(109,Instagram[[#This Row],[N. of Likes (number)]],Instagram[[#This Row],[N. of Comments / replies / Messages (number)]],Instagram[[#This Row],[N. of Video visualizations - ONLY if including a video (IGTV)]])</f>
        <v>0</v>
      </c>
    </row>
    <row r="449" spans="1:10" ht="16" x14ac:dyDescent="0.2">
      <c r="A449" s="99" t="s">
        <v>901</v>
      </c>
      <c r="B449" s="106"/>
      <c r="C449" s="101"/>
      <c r="D449" s="127"/>
      <c r="E449" s="103"/>
      <c r="F449" s="112"/>
      <c r="G449" s="103"/>
      <c r="H449" s="103"/>
      <c r="I449" s="112"/>
      <c r="J449" s="136">
        <f>SUBTOTAL(109,Instagram[[#This Row],[N. of Likes (number)]],Instagram[[#This Row],[N. of Comments / replies / Messages (number)]],Instagram[[#This Row],[N. of Video visualizations - ONLY if including a video (IGTV)]])</f>
        <v>0</v>
      </c>
    </row>
    <row r="450" spans="1:10" ht="16" x14ac:dyDescent="0.2">
      <c r="A450" s="99" t="s">
        <v>902</v>
      </c>
      <c r="B450" s="106"/>
      <c r="C450" s="101"/>
      <c r="D450" s="127"/>
      <c r="E450" s="103"/>
      <c r="F450" s="112"/>
      <c r="G450" s="103"/>
      <c r="H450" s="103"/>
      <c r="I450" s="112"/>
      <c r="J450" s="136">
        <f>SUBTOTAL(109,Instagram[[#This Row],[N. of Likes (number)]],Instagram[[#This Row],[N. of Comments / replies / Messages (number)]],Instagram[[#This Row],[N. of Video visualizations - ONLY if including a video (IGTV)]])</f>
        <v>0</v>
      </c>
    </row>
    <row r="451" spans="1:10" ht="16" x14ac:dyDescent="0.2">
      <c r="A451" s="99" t="s">
        <v>903</v>
      </c>
      <c r="B451" s="106"/>
      <c r="C451" s="101"/>
      <c r="D451" s="127"/>
      <c r="E451" s="103"/>
      <c r="F451" s="112"/>
      <c r="G451" s="103"/>
      <c r="H451" s="103"/>
      <c r="I451" s="112"/>
      <c r="J451" s="136">
        <f>SUBTOTAL(109,Instagram[[#This Row],[N. of Likes (number)]],Instagram[[#This Row],[N. of Comments / replies / Messages (number)]],Instagram[[#This Row],[N. of Video visualizations - ONLY if including a video (IGTV)]])</f>
        <v>0</v>
      </c>
    </row>
    <row r="452" spans="1:10" ht="16" x14ac:dyDescent="0.2">
      <c r="A452" s="99" t="s">
        <v>904</v>
      </c>
      <c r="B452" s="106"/>
      <c r="C452" s="101"/>
      <c r="D452" s="127"/>
      <c r="E452" s="103"/>
      <c r="F452" s="112"/>
      <c r="G452" s="103"/>
      <c r="H452" s="103"/>
      <c r="I452" s="112"/>
      <c r="J452" s="136">
        <f>SUBTOTAL(109,Instagram[[#This Row],[N. of Likes (number)]],Instagram[[#This Row],[N. of Comments / replies / Messages (number)]],Instagram[[#This Row],[N. of Video visualizations - ONLY if including a video (IGTV)]])</f>
        <v>0</v>
      </c>
    </row>
    <row r="453" spans="1:10" ht="16" x14ac:dyDescent="0.2">
      <c r="A453" s="99" t="s">
        <v>905</v>
      </c>
      <c r="B453" s="106"/>
      <c r="C453" s="101"/>
      <c r="D453" s="127"/>
      <c r="E453" s="103"/>
      <c r="F453" s="112"/>
      <c r="G453" s="103"/>
      <c r="H453" s="103"/>
      <c r="I453" s="112"/>
      <c r="J453" s="136">
        <f>SUBTOTAL(109,Instagram[[#This Row],[N. of Likes (number)]],Instagram[[#This Row],[N. of Comments / replies / Messages (number)]],Instagram[[#This Row],[N. of Video visualizations - ONLY if including a video (IGTV)]])</f>
        <v>0</v>
      </c>
    </row>
    <row r="454" spans="1:10" ht="16" x14ac:dyDescent="0.2">
      <c r="A454" s="99" t="s">
        <v>906</v>
      </c>
      <c r="B454" s="106"/>
      <c r="C454" s="101"/>
      <c r="D454" s="127"/>
      <c r="E454" s="103"/>
      <c r="F454" s="112"/>
      <c r="G454" s="103"/>
      <c r="H454" s="103"/>
      <c r="I454" s="112"/>
      <c r="J454" s="136">
        <f>SUBTOTAL(109,Instagram[[#This Row],[N. of Likes (number)]],Instagram[[#This Row],[N. of Comments / replies / Messages (number)]],Instagram[[#This Row],[N. of Video visualizations - ONLY if including a video (IGTV)]])</f>
        <v>0</v>
      </c>
    </row>
    <row r="455" spans="1:10" ht="16" x14ac:dyDescent="0.2">
      <c r="A455" s="99" t="s">
        <v>907</v>
      </c>
      <c r="B455" s="106"/>
      <c r="C455" s="101"/>
      <c r="D455" s="127"/>
      <c r="E455" s="103"/>
      <c r="F455" s="112"/>
      <c r="G455" s="103"/>
      <c r="H455" s="103"/>
      <c r="I455" s="112"/>
      <c r="J455" s="136">
        <f>SUBTOTAL(109,Instagram[[#This Row],[N. of Likes (number)]],Instagram[[#This Row],[N. of Comments / replies / Messages (number)]],Instagram[[#This Row],[N. of Video visualizations - ONLY if including a video (IGTV)]])</f>
        <v>0</v>
      </c>
    </row>
    <row r="456" spans="1:10" ht="16" x14ac:dyDescent="0.2">
      <c r="A456" s="99" t="s">
        <v>908</v>
      </c>
      <c r="B456" s="106"/>
      <c r="C456" s="101"/>
      <c r="D456" s="127"/>
      <c r="E456" s="103"/>
      <c r="F456" s="112"/>
      <c r="G456" s="103"/>
      <c r="H456" s="103"/>
      <c r="I456" s="112"/>
      <c r="J456" s="136">
        <f>SUBTOTAL(109,Instagram[[#This Row],[N. of Likes (number)]],Instagram[[#This Row],[N. of Comments / replies / Messages (number)]],Instagram[[#This Row],[N. of Video visualizations - ONLY if including a video (IGTV)]])</f>
        <v>0</v>
      </c>
    </row>
    <row r="457" spans="1:10" ht="16" x14ac:dyDescent="0.2">
      <c r="A457" s="99" t="s">
        <v>909</v>
      </c>
      <c r="B457" s="106"/>
      <c r="C457" s="101"/>
      <c r="D457" s="127"/>
      <c r="E457" s="103"/>
      <c r="F457" s="112"/>
      <c r="G457" s="103"/>
      <c r="H457" s="103"/>
      <c r="I457" s="112"/>
      <c r="J457" s="136">
        <f>SUBTOTAL(109,Instagram[[#This Row],[N. of Likes (number)]],Instagram[[#This Row],[N. of Comments / replies / Messages (number)]],Instagram[[#This Row],[N. of Video visualizations - ONLY if including a video (IGTV)]])</f>
        <v>0</v>
      </c>
    </row>
    <row r="458" spans="1:10" ht="16" x14ac:dyDescent="0.2">
      <c r="A458" s="99" t="s">
        <v>910</v>
      </c>
      <c r="B458" s="106"/>
      <c r="C458" s="101"/>
      <c r="D458" s="127"/>
      <c r="E458" s="103"/>
      <c r="F458" s="112"/>
      <c r="G458" s="103"/>
      <c r="H458" s="103"/>
      <c r="I458" s="112"/>
      <c r="J458" s="136">
        <f>SUBTOTAL(109,Instagram[[#This Row],[N. of Likes (number)]],Instagram[[#This Row],[N. of Comments / replies / Messages (number)]],Instagram[[#This Row],[N. of Video visualizations - ONLY if including a video (IGTV)]])</f>
        <v>0</v>
      </c>
    </row>
    <row r="459" spans="1:10" ht="16" x14ac:dyDescent="0.2">
      <c r="A459" s="99" t="s">
        <v>911</v>
      </c>
      <c r="B459" s="106"/>
      <c r="C459" s="101"/>
      <c r="D459" s="127"/>
      <c r="E459" s="103"/>
      <c r="F459" s="112"/>
      <c r="G459" s="103"/>
      <c r="H459" s="103"/>
      <c r="I459" s="112"/>
      <c r="J459" s="136">
        <f>SUBTOTAL(109,Instagram[[#This Row],[N. of Likes (number)]],Instagram[[#This Row],[N. of Comments / replies / Messages (number)]],Instagram[[#This Row],[N. of Video visualizations - ONLY if including a video (IGTV)]])</f>
        <v>0</v>
      </c>
    </row>
    <row r="460" spans="1:10" ht="16" x14ac:dyDescent="0.2">
      <c r="A460" s="99" t="s">
        <v>912</v>
      </c>
      <c r="B460" s="106"/>
      <c r="C460" s="101"/>
      <c r="D460" s="127"/>
      <c r="E460" s="103"/>
      <c r="F460" s="112"/>
      <c r="G460" s="103"/>
      <c r="H460" s="103"/>
      <c r="I460" s="112"/>
      <c r="J460" s="136">
        <f>SUBTOTAL(109,Instagram[[#This Row],[N. of Likes (number)]],Instagram[[#This Row],[N. of Comments / replies / Messages (number)]],Instagram[[#This Row],[N. of Video visualizations - ONLY if including a video (IGTV)]])</f>
        <v>0</v>
      </c>
    </row>
    <row r="461" spans="1:10" ht="16" x14ac:dyDescent="0.2">
      <c r="A461" s="99" t="s">
        <v>913</v>
      </c>
      <c r="B461" s="106"/>
      <c r="C461" s="101"/>
      <c r="D461" s="127"/>
      <c r="E461" s="103"/>
      <c r="F461" s="112"/>
      <c r="G461" s="103"/>
      <c r="H461" s="103"/>
      <c r="I461" s="112"/>
      <c r="J461" s="136">
        <f>SUBTOTAL(109,Instagram[[#This Row],[N. of Likes (number)]],Instagram[[#This Row],[N. of Comments / replies / Messages (number)]],Instagram[[#This Row],[N. of Video visualizations - ONLY if including a video (IGTV)]])</f>
        <v>0</v>
      </c>
    </row>
    <row r="462" spans="1:10" ht="16" x14ac:dyDescent="0.2">
      <c r="A462" s="99" t="s">
        <v>914</v>
      </c>
      <c r="B462" s="106"/>
      <c r="C462" s="101"/>
      <c r="D462" s="127"/>
      <c r="E462" s="103"/>
      <c r="F462" s="112"/>
      <c r="G462" s="103"/>
      <c r="H462" s="103"/>
      <c r="I462" s="112"/>
      <c r="J462" s="136">
        <f>SUBTOTAL(109,Instagram[[#This Row],[N. of Likes (number)]],Instagram[[#This Row],[N. of Comments / replies / Messages (number)]],Instagram[[#This Row],[N. of Video visualizations - ONLY if including a video (IGTV)]])</f>
        <v>0</v>
      </c>
    </row>
    <row r="463" spans="1:10" ht="16" x14ac:dyDescent="0.2">
      <c r="A463" s="99" t="s">
        <v>915</v>
      </c>
      <c r="B463" s="106"/>
      <c r="C463" s="101"/>
      <c r="D463" s="127"/>
      <c r="E463" s="103"/>
      <c r="F463" s="112"/>
      <c r="G463" s="103"/>
      <c r="H463" s="103"/>
      <c r="I463" s="112"/>
      <c r="J463" s="136">
        <f>SUBTOTAL(109,Instagram[[#This Row],[N. of Likes (number)]],Instagram[[#This Row],[N. of Comments / replies / Messages (number)]],Instagram[[#This Row],[N. of Video visualizations - ONLY if including a video (IGTV)]])</f>
        <v>0</v>
      </c>
    </row>
    <row r="464" spans="1:10" ht="16" x14ac:dyDescent="0.2">
      <c r="A464" s="99" t="s">
        <v>916</v>
      </c>
      <c r="B464" s="106"/>
      <c r="C464" s="101"/>
      <c r="D464" s="127"/>
      <c r="E464" s="103"/>
      <c r="F464" s="112"/>
      <c r="G464" s="103"/>
      <c r="H464" s="103"/>
      <c r="I464" s="112"/>
      <c r="J464" s="136">
        <f>SUBTOTAL(109,Instagram[[#This Row],[N. of Likes (number)]],Instagram[[#This Row],[N. of Comments / replies / Messages (number)]],Instagram[[#This Row],[N. of Video visualizations - ONLY if including a video (IGTV)]])</f>
        <v>0</v>
      </c>
    </row>
    <row r="465" spans="1:10" ht="16" x14ac:dyDescent="0.2">
      <c r="A465" s="99" t="s">
        <v>917</v>
      </c>
      <c r="B465" s="106"/>
      <c r="C465" s="101"/>
      <c r="D465" s="127"/>
      <c r="E465" s="103"/>
      <c r="F465" s="112"/>
      <c r="G465" s="103"/>
      <c r="H465" s="103"/>
      <c r="I465" s="112"/>
      <c r="J465" s="136">
        <f>SUBTOTAL(109,Instagram[[#This Row],[N. of Likes (number)]],Instagram[[#This Row],[N. of Comments / replies / Messages (number)]],Instagram[[#This Row],[N. of Video visualizations - ONLY if including a video (IGTV)]])</f>
        <v>0</v>
      </c>
    </row>
    <row r="466" spans="1:10" ht="16" x14ac:dyDescent="0.2">
      <c r="A466" s="99" t="s">
        <v>918</v>
      </c>
      <c r="B466" s="106"/>
      <c r="C466" s="101"/>
      <c r="D466" s="127"/>
      <c r="E466" s="103"/>
      <c r="F466" s="112"/>
      <c r="G466" s="103"/>
      <c r="H466" s="103"/>
      <c r="I466" s="112"/>
      <c r="J466" s="136">
        <f>SUBTOTAL(109,Instagram[[#This Row],[N. of Likes (number)]],Instagram[[#This Row],[N. of Comments / replies / Messages (number)]],Instagram[[#This Row],[N. of Video visualizations - ONLY if including a video (IGTV)]])</f>
        <v>0</v>
      </c>
    </row>
    <row r="467" spans="1:10" ht="16" x14ac:dyDescent="0.2">
      <c r="A467" s="99" t="s">
        <v>919</v>
      </c>
      <c r="B467" s="106"/>
      <c r="C467" s="101"/>
      <c r="D467" s="127"/>
      <c r="E467" s="103"/>
      <c r="F467" s="112"/>
      <c r="G467" s="103"/>
      <c r="H467" s="103"/>
      <c r="I467" s="112"/>
      <c r="J467" s="136">
        <f>SUBTOTAL(109,Instagram[[#This Row],[N. of Likes (number)]],Instagram[[#This Row],[N. of Comments / replies / Messages (number)]],Instagram[[#This Row],[N. of Video visualizations - ONLY if including a video (IGTV)]])</f>
        <v>0</v>
      </c>
    </row>
    <row r="468" spans="1:10" ht="16" x14ac:dyDescent="0.2">
      <c r="A468" s="99" t="s">
        <v>920</v>
      </c>
      <c r="B468" s="106"/>
      <c r="C468" s="101"/>
      <c r="D468" s="127"/>
      <c r="E468" s="103"/>
      <c r="F468" s="112"/>
      <c r="G468" s="103"/>
      <c r="H468" s="103"/>
      <c r="I468" s="112"/>
      <c r="J468" s="136">
        <f>SUBTOTAL(109,Instagram[[#This Row],[N. of Likes (number)]],Instagram[[#This Row],[N. of Comments / replies / Messages (number)]],Instagram[[#This Row],[N. of Video visualizations - ONLY if including a video (IGTV)]])</f>
        <v>0</v>
      </c>
    </row>
    <row r="469" spans="1:10" ht="16" x14ac:dyDescent="0.2">
      <c r="A469" s="99" t="s">
        <v>921</v>
      </c>
      <c r="B469" s="106"/>
      <c r="C469" s="101"/>
      <c r="D469" s="127"/>
      <c r="E469" s="103"/>
      <c r="F469" s="112"/>
      <c r="G469" s="103"/>
      <c r="H469" s="103"/>
      <c r="I469" s="112"/>
      <c r="J469" s="136">
        <f>SUBTOTAL(109,Instagram[[#This Row],[N. of Likes (number)]],Instagram[[#This Row],[N. of Comments / replies / Messages (number)]],Instagram[[#This Row],[N. of Video visualizations - ONLY if including a video (IGTV)]])</f>
        <v>0</v>
      </c>
    </row>
    <row r="470" spans="1:10" ht="16" x14ac:dyDescent="0.2">
      <c r="A470" s="99" t="s">
        <v>922</v>
      </c>
      <c r="B470" s="106"/>
      <c r="C470" s="101"/>
      <c r="D470" s="127"/>
      <c r="E470" s="103"/>
      <c r="F470" s="112"/>
      <c r="G470" s="103"/>
      <c r="H470" s="103"/>
      <c r="I470" s="112"/>
      <c r="J470" s="136">
        <f>SUBTOTAL(109,Instagram[[#This Row],[N. of Likes (number)]],Instagram[[#This Row],[N. of Comments / replies / Messages (number)]],Instagram[[#This Row],[N. of Video visualizations - ONLY if including a video (IGTV)]])</f>
        <v>0</v>
      </c>
    </row>
    <row r="471" spans="1:10" ht="16" x14ac:dyDescent="0.2">
      <c r="A471" s="99" t="s">
        <v>923</v>
      </c>
      <c r="B471" s="106"/>
      <c r="C471" s="101"/>
      <c r="D471" s="127"/>
      <c r="E471" s="103"/>
      <c r="F471" s="112"/>
      <c r="G471" s="103"/>
      <c r="H471" s="103"/>
      <c r="I471" s="112"/>
      <c r="J471" s="136">
        <f>SUBTOTAL(109,Instagram[[#This Row],[N. of Likes (number)]],Instagram[[#This Row],[N. of Comments / replies / Messages (number)]],Instagram[[#This Row],[N. of Video visualizations - ONLY if including a video (IGTV)]])</f>
        <v>0</v>
      </c>
    </row>
    <row r="472" spans="1:10" ht="16" x14ac:dyDescent="0.2">
      <c r="A472" s="99" t="s">
        <v>924</v>
      </c>
      <c r="B472" s="106"/>
      <c r="C472" s="101"/>
      <c r="D472" s="127"/>
      <c r="E472" s="103"/>
      <c r="F472" s="112"/>
      <c r="G472" s="103"/>
      <c r="H472" s="103"/>
      <c r="I472" s="112"/>
      <c r="J472" s="136">
        <f>SUBTOTAL(109,Instagram[[#This Row],[N. of Likes (number)]],Instagram[[#This Row],[N. of Comments / replies / Messages (number)]],Instagram[[#This Row],[N. of Video visualizations - ONLY if including a video (IGTV)]])</f>
        <v>0</v>
      </c>
    </row>
    <row r="473" spans="1:10" ht="16" x14ac:dyDescent="0.2">
      <c r="A473" s="99" t="s">
        <v>925</v>
      </c>
      <c r="B473" s="106"/>
      <c r="C473" s="101"/>
      <c r="D473" s="127"/>
      <c r="E473" s="103"/>
      <c r="F473" s="112"/>
      <c r="G473" s="103"/>
      <c r="H473" s="103"/>
      <c r="I473" s="112"/>
      <c r="J473" s="136">
        <f>SUBTOTAL(109,Instagram[[#This Row],[N. of Likes (number)]],Instagram[[#This Row],[N. of Comments / replies / Messages (number)]],Instagram[[#This Row],[N. of Video visualizations - ONLY if including a video (IGTV)]])</f>
        <v>0</v>
      </c>
    </row>
    <row r="474" spans="1:10" ht="16" x14ac:dyDescent="0.2">
      <c r="A474" s="99" t="s">
        <v>926</v>
      </c>
      <c r="B474" s="106"/>
      <c r="C474" s="101"/>
      <c r="D474" s="127"/>
      <c r="E474" s="103"/>
      <c r="F474" s="112"/>
      <c r="G474" s="103"/>
      <c r="H474" s="103"/>
      <c r="I474" s="112"/>
      <c r="J474" s="136">
        <f>SUBTOTAL(109,Instagram[[#This Row],[N. of Likes (number)]],Instagram[[#This Row],[N. of Comments / replies / Messages (number)]],Instagram[[#This Row],[N. of Video visualizations - ONLY if including a video (IGTV)]])</f>
        <v>0</v>
      </c>
    </row>
    <row r="475" spans="1:10" ht="16" x14ac:dyDescent="0.2">
      <c r="A475" s="99" t="s">
        <v>927</v>
      </c>
      <c r="B475" s="106"/>
      <c r="C475" s="101"/>
      <c r="D475" s="127"/>
      <c r="E475" s="103"/>
      <c r="F475" s="112"/>
      <c r="G475" s="103"/>
      <c r="H475" s="103"/>
      <c r="I475" s="112"/>
      <c r="J475" s="136">
        <f>SUBTOTAL(109,Instagram[[#This Row],[N. of Likes (number)]],Instagram[[#This Row],[N. of Comments / replies / Messages (number)]],Instagram[[#This Row],[N. of Video visualizations - ONLY if including a video (IGTV)]])</f>
        <v>0</v>
      </c>
    </row>
    <row r="476" spans="1:10" ht="16" x14ac:dyDescent="0.2">
      <c r="A476" s="99" t="s">
        <v>928</v>
      </c>
      <c r="B476" s="106"/>
      <c r="C476" s="101"/>
      <c r="D476" s="127"/>
      <c r="E476" s="103"/>
      <c r="F476" s="112"/>
      <c r="G476" s="103"/>
      <c r="H476" s="103"/>
      <c r="I476" s="112"/>
      <c r="J476" s="136">
        <f>SUBTOTAL(109,Instagram[[#This Row],[N. of Likes (number)]],Instagram[[#This Row],[N. of Comments / replies / Messages (number)]],Instagram[[#This Row],[N. of Video visualizations - ONLY if including a video (IGTV)]])</f>
        <v>0</v>
      </c>
    </row>
    <row r="477" spans="1:10" ht="16" x14ac:dyDescent="0.2">
      <c r="A477" s="99" t="s">
        <v>929</v>
      </c>
      <c r="B477" s="106"/>
      <c r="C477" s="101"/>
      <c r="D477" s="127"/>
      <c r="E477" s="103"/>
      <c r="F477" s="112"/>
      <c r="G477" s="103"/>
      <c r="H477" s="103"/>
      <c r="I477" s="112"/>
      <c r="J477" s="136">
        <f>SUBTOTAL(109,Instagram[[#This Row],[N. of Likes (number)]],Instagram[[#This Row],[N. of Comments / replies / Messages (number)]],Instagram[[#This Row],[N. of Video visualizations - ONLY if including a video (IGTV)]])</f>
        <v>0</v>
      </c>
    </row>
    <row r="478" spans="1:10" ht="16" x14ac:dyDescent="0.2">
      <c r="A478" s="99" t="s">
        <v>930</v>
      </c>
      <c r="B478" s="106"/>
      <c r="C478" s="101"/>
      <c r="D478" s="127"/>
      <c r="E478" s="103"/>
      <c r="F478" s="112"/>
      <c r="G478" s="103"/>
      <c r="H478" s="103"/>
      <c r="I478" s="112"/>
      <c r="J478" s="136">
        <f>SUBTOTAL(109,Instagram[[#This Row],[N. of Likes (number)]],Instagram[[#This Row],[N. of Comments / replies / Messages (number)]],Instagram[[#This Row],[N. of Video visualizations - ONLY if including a video (IGTV)]])</f>
        <v>0</v>
      </c>
    </row>
    <row r="479" spans="1:10" ht="16" x14ac:dyDescent="0.2">
      <c r="A479" s="99" t="s">
        <v>931</v>
      </c>
      <c r="B479" s="106"/>
      <c r="C479" s="101"/>
      <c r="D479" s="127"/>
      <c r="E479" s="103"/>
      <c r="F479" s="112"/>
      <c r="G479" s="103"/>
      <c r="H479" s="103"/>
      <c r="I479" s="112"/>
      <c r="J479" s="136">
        <f>SUBTOTAL(109,Instagram[[#This Row],[N. of Likes (number)]],Instagram[[#This Row],[N. of Comments / replies / Messages (number)]],Instagram[[#This Row],[N. of Video visualizations - ONLY if including a video (IGTV)]])</f>
        <v>0</v>
      </c>
    </row>
    <row r="480" spans="1:10" ht="16" x14ac:dyDescent="0.2">
      <c r="A480" s="99" t="s">
        <v>932</v>
      </c>
      <c r="B480" s="106"/>
      <c r="C480" s="101"/>
      <c r="D480" s="127"/>
      <c r="E480" s="103"/>
      <c r="F480" s="112"/>
      <c r="G480" s="103"/>
      <c r="H480" s="103"/>
      <c r="I480" s="112"/>
      <c r="J480" s="136">
        <f>SUBTOTAL(109,Instagram[[#This Row],[N. of Likes (number)]],Instagram[[#This Row],[N. of Comments / replies / Messages (number)]],Instagram[[#This Row],[N. of Video visualizations - ONLY if including a video (IGTV)]])</f>
        <v>0</v>
      </c>
    </row>
    <row r="481" spans="1:10" ht="16" x14ac:dyDescent="0.2">
      <c r="A481" s="99" t="s">
        <v>933</v>
      </c>
      <c r="B481" s="106"/>
      <c r="C481" s="101"/>
      <c r="D481" s="127"/>
      <c r="E481" s="103"/>
      <c r="F481" s="112"/>
      <c r="G481" s="103"/>
      <c r="H481" s="103"/>
      <c r="I481" s="112"/>
      <c r="J481" s="136">
        <f>SUBTOTAL(109,Instagram[[#This Row],[N. of Likes (number)]],Instagram[[#This Row],[N. of Comments / replies / Messages (number)]],Instagram[[#This Row],[N. of Video visualizations - ONLY if including a video (IGTV)]])</f>
        <v>0</v>
      </c>
    </row>
    <row r="482" spans="1:10" ht="16" x14ac:dyDescent="0.2">
      <c r="A482" s="99" t="s">
        <v>934</v>
      </c>
      <c r="B482" s="106"/>
      <c r="C482" s="101"/>
      <c r="D482" s="127"/>
      <c r="E482" s="103"/>
      <c r="F482" s="112"/>
      <c r="G482" s="103"/>
      <c r="H482" s="103"/>
      <c r="I482" s="112"/>
      <c r="J482" s="136">
        <f>SUBTOTAL(109,Instagram[[#This Row],[N. of Likes (number)]],Instagram[[#This Row],[N. of Comments / replies / Messages (number)]],Instagram[[#This Row],[N. of Video visualizations - ONLY if including a video (IGTV)]])</f>
        <v>0</v>
      </c>
    </row>
    <row r="483" spans="1:10" ht="16" x14ac:dyDescent="0.2">
      <c r="A483" s="99" t="s">
        <v>935</v>
      </c>
      <c r="B483" s="106"/>
      <c r="C483" s="101"/>
      <c r="D483" s="127"/>
      <c r="E483" s="103"/>
      <c r="F483" s="112"/>
      <c r="G483" s="103"/>
      <c r="H483" s="103"/>
      <c r="I483" s="112"/>
      <c r="J483" s="136">
        <f>SUBTOTAL(109,Instagram[[#This Row],[N. of Likes (number)]],Instagram[[#This Row],[N. of Comments / replies / Messages (number)]],Instagram[[#This Row],[N. of Video visualizations - ONLY if including a video (IGTV)]])</f>
        <v>0</v>
      </c>
    </row>
    <row r="484" spans="1:10" ht="16" x14ac:dyDescent="0.2">
      <c r="A484" s="99" t="s">
        <v>936</v>
      </c>
      <c r="B484" s="106"/>
      <c r="C484" s="101"/>
      <c r="D484" s="127"/>
      <c r="E484" s="103"/>
      <c r="F484" s="112"/>
      <c r="G484" s="103"/>
      <c r="H484" s="103"/>
      <c r="I484" s="112"/>
      <c r="J484" s="136">
        <f>SUBTOTAL(109,Instagram[[#This Row],[N. of Likes (number)]],Instagram[[#This Row],[N. of Comments / replies / Messages (number)]],Instagram[[#This Row],[N. of Video visualizations - ONLY if including a video (IGTV)]])</f>
        <v>0</v>
      </c>
    </row>
    <row r="485" spans="1:10" ht="16" x14ac:dyDescent="0.2">
      <c r="A485" s="99" t="s">
        <v>937</v>
      </c>
      <c r="B485" s="106"/>
      <c r="C485" s="101"/>
      <c r="D485" s="127"/>
      <c r="E485" s="103"/>
      <c r="F485" s="112"/>
      <c r="G485" s="103"/>
      <c r="H485" s="103"/>
      <c r="I485" s="112"/>
      <c r="J485" s="136">
        <f>SUBTOTAL(109,Instagram[[#This Row],[N. of Likes (number)]],Instagram[[#This Row],[N. of Comments / replies / Messages (number)]],Instagram[[#This Row],[N. of Video visualizations - ONLY if including a video (IGTV)]])</f>
        <v>0</v>
      </c>
    </row>
    <row r="486" spans="1:10" ht="16" x14ac:dyDescent="0.2">
      <c r="A486" s="99" t="s">
        <v>938</v>
      </c>
      <c r="B486" s="106"/>
      <c r="C486" s="101"/>
      <c r="D486" s="127"/>
      <c r="E486" s="103"/>
      <c r="F486" s="112"/>
      <c r="G486" s="103"/>
      <c r="H486" s="103"/>
      <c r="I486" s="112"/>
      <c r="J486" s="136">
        <f>SUBTOTAL(109,Instagram[[#This Row],[N. of Likes (number)]],Instagram[[#This Row],[N. of Comments / replies / Messages (number)]],Instagram[[#This Row],[N. of Video visualizations - ONLY if including a video (IGTV)]])</f>
        <v>0</v>
      </c>
    </row>
    <row r="487" spans="1:10" ht="16" x14ac:dyDescent="0.2">
      <c r="A487" s="99" t="s">
        <v>939</v>
      </c>
      <c r="B487" s="106"/>
      <c r="C487" s="101"/>
      <c r="D487" s="127"/>
      <c r="E487" s="103"/>
      <c r="F487" s="112"/>
      <c r="G487" s="103"/>
      <c r="H487" s="103"/>
      <c r="I487" s="112"/>
      <c r="J487" s="136">
        <f>SUBTOTAL(109,Instagram[[#This Row],[N. of Likes (number)]],Instagram[[#This Row],[N. of Comments / replies / Messages (number)]],Instagram[[#This Row],[N. of Video visualizations - ONLY if including a video (IGTV)]])</f>
        <v>0</v>
      </c>
    </row>
    <row r="488" spans="1:10" ht="16" x14ac:dyDescent="0.2">
      <c r="A488" s="99" t="s">
        <v>940</v>
      </c>
      <c r="B488" s="106"/>
      <c r="C488" s="101"/>
      <c r="D488" s="127"/>
      <c r="E488" s="103"/>
      <c r="F488" s="112"/>
      <c r="G488" s="103"/>
      <c r="H488" s="103"/>
      <c r="I488" s="112"/>
      <c r="J488" s="136">
        <f>SUBTOTAL(109,Instagram[[#This Row],[N. of Likes (number)]],Instagram[[#This Row],[N. of Comments / replies / Messages (number)]],Instagram[[#This Row],[N. of Video visualizations - ONLY if including a video (IGTV)]])</f>
        <v>0</v>
      </c>
    </row>
    <row r="489" spans="1:10" ht="16" x14ac:dyDescent="0.2">
      <c r="A489" s="99" t="s">
        <v>941</v>
      </c>
      <c r="B489" s="106"/>
      <c r="C489" s="101"/>
      <c r="D489" s="127"/>
      <c r="E489" s="103"/>
      <c r="F489" s="112"/>
      <c r="G489" s="103"/>
      <c r="H489" s="103"/>
      <c r="I489" s="112"/>
      <c r="J489" s="136">
        <f>SUBTOTAL(109,Instagram[[#This Row],[N. of Likes (number)]],Instagram[[#This Row],[N. of Comments / replies / Messages (number)]],Instagram[[#This Row],[N. of Video visualizations - ONLY if including a video (IGTV)]])</f>
        <v>0</v>
      </c>
    </row>
    <row r="490" spans="1:10" ht="16" x14ac:dyDescent="0.2">
      <c r="A490" s="99" t="s">
        <v>942</v>
      </c>
      <c r="B490" s="106"/>
      <c r="C490" s="101"/>
      <c r="D490" s="127"/>
      <c r="E490" s="103"/>
      <c r="F490" s="112"/>
      <c r="G490" s="103"/>
      <c r="H490" s="103"/>
      <c r="I490" s="112"/>
      <c r="J490" s="136">
        <f>SUBTOTAL(109,Instagram[[#This Row],[N. of Likes (number)]],Instagram[[#This Row],[N. of Comments / replies / Messages (number)]],Instagram[[#This Row],[N. of Video visualizations - ONLY if including a video (IGTV)]])</f>
        <v>0</v>
      </c>
    </row>
    <row r="491" spans="1:10" ht="16" x14ac:dyDescent="0.2">
      <c r="A491" s="99" t="s">
        <v>943</v>
      </c>
      <c r="B491" s="106"/>
      <c r="C491" s="101"/>
      <c r="D491" s="127"/>
      <c r="E491" s="103"/>
      <c r="F491" s="112"/>
      <c r="G491" s="103"/>
      <c r="H491" s="103"/>
      <c r="I491" s="112"/>
      <c r="J491" s="136">
        <f>SUBTOTAL(109,Instagram[[#This Row],[N. of Likes (number)]],Instagram[[#This Row],[N. of Comments / replies / Messages (number)]],Instagram[[#This Row],[N. of Video visualizations - ONLY if including a video (IGTV)]])</f>
        <v>0</v>
      </c>
    </row>
    <row r="492" spans="1:10" ht="16" x14ac:dyDescent="0.2">
      <c r="A492" s="99" t="s">
        <v>944</v>
      </c>
      <c r="B492" s="106"/>
      <c r="C492" s="101"/>
      <c r="D492" s="127"/>
      <c r="E492" s="103"/>
      <c r="F492" s="112"/>
      <c r="G492" s="103"/>
      <c r="H492" s="103"/>
      <c r="I492" s="112"/>
      <c r="J492" s="136">
        <f>SUBTOTAL(109,Instagram[[#This Row],[N. of Likes (number)]],Instagram[[#This Row],[N. of Comments / replies / Messages (number)]],Instagram[[#This Row],[N. of Video visualizations - ONLY if including a video (IGTV)]])</f>
        <v>0</v>
      </c>
    </row>
    <row r="493" spans="1:10" ht="16" x14ac:dyDescent="0.2">
      <c r="A493" s="99" t="s">
        <v>945</v>
      </c>
      <c r="B493" s="106"/>
      <c r="C493" s="101"/>
      <c r="D493" s="127"/>
      <c r="E493" s="103"/>
      <c r="F493" s="112"/>
      <c r="G493" s="103"/>
      <c r="H493" s="103"/>
      <c r="I493" s="112"/>
      <c r="J493" s="136">
        <f>SUBTOTAL(109,Instagram[[#This Row],[N. of Likes (number)]],Instagram[[#This Row],[N. of Comments / replies / Messages (number)]],Instagram[[#This Row],[N. of Video visualizations - ONLY if including a video (IGTV)]])</f>
        <v>0</v>
      </c>
    </row>
    <row r="494" spans="1:10" ht="16" x14ac:dyDescent="0.2">
      <c r="A494" s="99" t="s">
        <v>946</v>
      </c>
      <c r="B494" s="106"/>
      <c r="C494" s="101"/>
      <c r="D494" s="127"/>
      <c r="E494" s="103"/>
      <c r="F494" s="112"/>
      <c r="G494" s="103"/>
      <c r="H494" s="103"/>
      <c r="I494" s="112"/>
      <c r="J494" s="136">
        <f>SUBTOTAL(109,Instagram[[#This Row],[N. of Likes (number)]],Instagram[[#This Row],[N. of Comments / replies / Messages (number)]],Instagram[[#This Row],[N. of Video visualizations - ONLY if including a video (IGTV)]])</f>
        <v>0</v>
      </c>
    </row>
    <row r="495" spans="1:10" ht="16" x14ac:dyDescent="0.2">
      <c r="A495" s="99" t="s">
        <v>947</v>
      </c>
      <c r="B495" s="106"/>
      <c r="C495" s="101"/>
      <c r="D495" s="127"/>
      <c r="E495" s="103"/>
      <c r="F495" s="112"/>
      <c r="G495" s="103"/>
      <c r="H495" s="103"/>
      <c r="I495" s="112"/>
      <c r="J495" s="136">
        <f>SUBTOTAL(109,Instagram[[#This Row],[N. of Likes (number)]],Instagram[[#This Row],[N. of Comments / replies / Messages (number)]],Instagram[[#This Row],[N. of Video visualizations - ONLY if including a video (IGTV)]])</f>
        <v>0</v>
      </c>
    </row>
    <row r="496" spans="1:10" ht="16" x14ac:dyDescent="0.2">
      <c r="A496" s="99" t="s">
        <v>948</v>
      </c>
      <c r="B496" s="106"/>
      <c r="C496" s="101"/>
      <c r="D496" s="127"/>
      <c r="E496" s="103"/>
      <c r="F496" s="112"/>
      <c r="G496" s="103"/>
      <c r="H496" s="103"/>
      <c r="I496" s="112"/>
      <c r="J496" s="136">
        <f>SUBTOTAL(109,Instagram[[#This Row],[N. of Likes (number)]],Instagram[[#This Row],[N. of Comments / replies / Messages (number)]],Instagram[[#This Row],[N. of Video visualizations - ONLY if including a video (IGTV)]])</f>
        <v>0</v>
      </c>
    </row>
    <row r="497" spans="1:10" ht="16" x14ac:dyDescent="0.2">
      <c r="A497" s="99" t="s">
        <v>949</v>
      </c>
      <c r="B497" s="106"/>
      <c r="C497" s="101"/>
      <c r="D497" s="127"/>
      <c r="E497" s="103"/>
      <c r="F497" s="112"/>
      <c r="G497" s="103"/>
      <c r="H497" s="103"/>
      <c r="I497" s="112"/>
      <c r="J497" s="136">
        <f>SUBTOTAL(109,Instagram[[#This Row],[N. of Likes (number)]],Instagram[[#This Row],[N. of Comments / replies / Messages (number)]],Instagram[[#This Row],[N. of Video visualizations - ONLY if including a video (IGTV)]])</f>
        <v>0</v>
      </c>
    </row>
    <row r="498" spans="1:10" ht="16" x14ac:dyDescent="0.2">
      <c r="A498" s="99" t="s">
        <v>950</v>
      </c>
      <c r="B498" s="106"/>
      <c r="C498" s="101"/>
      <c r="D498" s="127"/>
      <c r="E498" s="103"/>
      <c r="F498" s="112"/>
      <c r="G498" s="103"/>
      <c r="H498" s="103"/>
      <c r="I498" s="112"/>
      <c r="J498" s="136">
        <f>SUBTOTAL(109,Instagram[[#This Row],[N. of Likes (number)]],Instagram[[#This Row],[N. of Comments / replies / Messages (number)]],Instagram[[#This Row],[N. of Video visualizations - ONLY if including a video (IGTV)]])</f>
        <v>0</v>
      </c>
    </row>
    <row r="499" spans="1:10" ht="16" x14ac:dyDescent="0.2">
      <c r="A499" s="99" t="s">
        <v>951</v>
      </c>
      <c r="B499" s="106"/>
      <c r="C499" s="101"/>
      <c r="D499" s="127"/>
      <c r="E499" s="103"/>
      <c r="F499" s="112"/>
      <c r="G499" s="103"/>
      <c r="H499" s="103"/>
      <c r="I499" s="112"/>
      <c r="J499" s="136">
        <f>SUBTOTAL(109,Instagram[[#This Row],[N. of Likes (number)]],Instagram[[#This Row],[N. of Comments / replies / Messages (number)]],Instagram[[#This Row],[N. of Video visualizations - ONLY if including a video (IGTV)]])</f>
        <v>0</v>
      </c>
    </row>
    <row r="500" spans="1:10" ht="16" x14ac:dyDescent="0.2">
      <c r="A500" s="99" t="s">
        <v>952</v>
      </c>
      <c r="B500" s="106"/>
      <c r="C500" s="101"/>
      <c r="D500" s="127"/>
      <c r="E500" s="103"/>
      <c r="F500" s="112"/>
      <c r="G500" s="103"/>
      <c r="H500" s="103"/>
      <c r="I500" s="112"/>
      <c r="J500" s="136">
        <f>SUBTOTAL(109,Instagram[[#This Row],[N. of Likes (number)]],Instagram[[#This Row],[N. of Comments / replies / Messages (number)]],Instagram[[#This Row],[N. of Video visualizations - ONLY if including a video (IGTV)]])</f>
        <v>0</v>
      </c>
    </row>
    <row r="501" spans="1:10" ht="16" x14ac:dyDescent="0.2">
      <c r="A501" s="99" t="s">
        <v>953</v>
      </c>
      <c r="B501" s="106"/>
      <c r="C501" s="101"/>
      <c r="D501" s="127"/>
      <c r="E501" s="103"/>
      <c r="F501" s="112"/>
      <c r="G501" s="103"/>
      <c r="H501" s="103"/>
      <c r="I501" s="112"/>
      <c r="J501" s="136">
        <f>SUBTOTAL(109,Instagram[[#This Row],[N. of Likes (number)]],Instagram[[#This Row],[N. of Comments / replies / Messages (number)]],Instagram[[#This Row],[N. of Video visualizations - ONLY if including a video (IGTV)]])</f>
        <v>0</v>
      </c>
    </row>
    <row r="502" spans="1:10" ht="16" x14ac:dyDescent="0.2">
      <c r="A502" s="99" t="s">
        <v>954</v>
      </c>
      <c r="B502" s="106"/>
      <c r="C502" s="101"/>
      <c r="D502" s="127"/>
      <c r="E502" s="103"/>
      <c r="F502" s="112"/>
      <c r="G502" s="103"/>
      <c r="H502" s="103"/>
      <c r="I502" s="112"/>
      <c r="J502" s="136">
        <f>SUBTOTAL(109,Instagram[[#This Row],[N. of Likes (number)]],Instagram[[#This Row],[N. of Comments / replies / Messages (number)]],Instagram[[#This Row],[N. of Video visualizations - ONLY if including a video (IGTV)]])</f>
        <v>0</v>
      </c>
    </row>
    <row r="503" spans="1:10" ht="16" x14ac:dyDescent="0.2">
      <c r="A503" s="99" t="s">
        <v>955</v>
      </c>
      <c r="B503" s="106"/>
      <c r="C503" s="101"/>
      <c r="D503" s="127"/>
      <c r="E503" s="103"/>
      <c r="F503" s="112"/>
      <c r="G503" s="103"/>
      <c r="H503" s="103"/>
      <c r="I503" s="112"/>
      <c r="J503" s="136">
        <f>SUBTOTAL(109,Instagram[[#This Row],[N. of Likes (number)]],Instagram[[#This Row],[N. of Comments / replies / Messages (number)]],Instagram[[#This Row],[N. of Video visualizations - ONLY if including a video (IGTV)]])</f>
        <v>0</v>
      </c>
    </row>
    <row r="504" spans="1:10" ht="16" x14ac:dyDescent="0.2">
      <c r="A504" s="99" t="s">
        <v>956</v>
      </c>
      <c r="B504" s="106"/>
      <c r="C504" s="101"/>
      <c r="D504" s="127"/>
      <c r="E504" s="103"/>
      <c r="F504" s="112"/>
      <c r="G504" s="103"/>
      <c r="H504" s="103"/>
      <c r="I504" s="112"/>
      <c r="J504" s="136">
        <f>SUBTOTAL(109,Instagram[[#This Row],[N. of Likes (number)]],Instagram[[#This Row],[N. of Comments / replies / Messages (number)]],Instagram[[#This Row],[N. of Video visualizations - ONLY if including a video (IGTV)]])</f>
        <v>0</v>
      </c>
    </row>
    <row r="505" spans="1:10" ht="16" x14ac:dyDescent="0.2">
      <c r="A505" s="99" t="s">
        <v>957</v>
      </c>
      <c r="B505" s="106"/>
      <c r="C505" s="101"/>
      <c r="D505" s="127"/>
      <c r="E505" s="103"/>
      <c r="F505" s="112"/>
      <c r="G505" s="103"/>
      <c r="H505" s="103"/>
      <c r="I505" s="112"/>
      <c r="J505" s="136">
        <f>SUBTOTAL(109,Instagram[[#This Row],[N. of Likes (number)]],Instagram[[#This Row],[N. of Comments / replies / Messages (number)]],Instagram[[#This Row],[N. of Video visualizations - ONLY if including a video (IGTV)]])</f>
        <v>0</v>
      </c>
    </row>
    <row r="506" spans="1:10" ht="16" x14ac:dyDescent="0.2">
      <c r="A506" s="99" t="s">
        <v>958</v>
      </c>
      <c r="B506" s="106"/>
      <c r="C506" s="101"/>
      <c r="D506" s="127"/>
      <c r="E506" s="103"/>
      <c r="F506" s="112"/>
      <c r="G506" s="103"/>
      <c r="H506" s="103"/>
      <c r="I506" s="112"/>
      <c r="J506" s="136">
        <f>SUBTOTAL(109,Instagram[[#This Row],[N. of Likes (number)]],Instagram[[#This Row],[N. of Comments / replies / Messages (number)]],Instagram[[#This Row],[N. of Video visualizations - ONLY if including a video (IGTV)]])</f>
        <v>0</v>
      </c>
    </row>
    <row r="507" spans="1:10" ht="16" x14ac:dyDescent="0.2">
      <c r="A507" s="99" t="s">
        <v>959</v>
      </c>
      <c r="B507" s="106"/>
      <c r="C507" s="101"/>
      <c r="D507" s="127"/>
      <c r="E507" s="103"/>
      <c r="F507" s="112"/>
      <c r="G507" s="103"/>
      <c r="H507" s="103"/>
      <c r="I507" s="112"/>
      <c r="J507" s="136">
        <f>SUBTOTAL(109,Instagram[[#This Row],[N. of Likes (number)]],Instagram[[#This Row],[N. of Comments / replies / Messages (number)]],Instagram[[#This Row],[N. of Video visualizations - ONLY if including a video (IGTV)]])</f>
        <v>0</v>
      </c>
    </row>
    <row r="508" spans="1:10" ht="16" x14ac:dyDescent="0.2">
      <c r="A508" s="99" t="s">
        <v>960</v>
      </c>
      <c r="B508" s="106"/>
      <c r="C508" s="101"/>
      <c r="D508" s="127"/>
      <c r="E508" s="103"/>
      <c r="F508" s="112"/>
      <c r="G508" s="103"/>
      <c r="H508" s="103"/>
      <c r="I508" s="112"/>
      <c r="J508" s="136">
        <f>SUBTOTAL(109,Instagram[[#This Row],[N. of Likes (number)]],Instagram[[#This Row],[N. of Comments / replies / Messages (number)]],Instagram[[#This Row],[N. of Video visualizations - ONLY if including a video (IGTV)]])</f>
        <v>0</v>
      </c>
    </row>
    <row r="509" spans="1:10" ht="16" x14ac:dyDescent="0.2">
      <c r="A509" s="99" t="s">
        <v>961</v>
      </c>
      <c r="B509" s="106"/>
      <c r="C509" s="101"/>
      <c r="D509" s="127"/>
      <c r="E509" s="103"/>
      <c r="F509" s="112"/>
      <c r="G509" s="103"/>
      <c r="H509" s="103"/>
      <c r="I509" s="112"/>
      <c r="J509" s="136">
        <f>SUBTOTAL(109,Instagram[[#This Row],[N. of Likes (number)]],Instagram[[#This Row],[N. of Comments / replies / Messages (number)]],Instagram[[#This Row],[N. of Video visualizations - ONLY if including a video (IGTV)]])</f>
        <v>0</v>
      </c>
    </row>
    <row r="510" spans="1:10" ht="16" x14ac:dyDescent="0.2">
      <c r="A510" s="99" t="s">
        <v>962</v>
      </c>
      <c r="B510" s="106"/>
      <c r="C510" s="101"/>
      <c r="D510" s="127"/>
      <c r="E510" s="103"/>
      <c r="F510" s="112"/>
      <c r="G510" s="103"/>
      <c r="H510" s="103"/>
      <c r="I510" s="112"/>
      <c r="J510" s="136">
        <f>SUBTOTAL(109,Instagram[[#This Row],[N. of Likes (number)]],Instagram[[#This Row],[N. of Comments / replies / Messages (number)]],Instagram[[#This Row],[N. of Video visualizations - ONLY if including a video (IGTV)]])</f>
        <v>0</v>
      </c>
    </row>
    <row r="511" spans="1:10" ht="16" x14ac:dyDescent="0.2">
      <c r="A511" s="99" t="s">
        <v>963</v>
      </c>
      <c r="B511" s="106"/>
      <c r="C511" s="101"/>
      <c r="D511" s="127"/>
      <c r="E511" s="103"/>
      <c r="F511" s="112"/>
      <c r="G511" s="103"/>
      <c r="H511" s="103"/>
      <c r="I511" s="112"/>
      <c r="J511" s="136">
        <f>SUBTOTAL(109,Instagram[[#This Row],[N. of Likes (number)]],Instagram[[#This Row],[N. of Comments / replies / Messages (number)]],Instagram[[#This Row],[N. of Video visualizations - ONLY if including a video (IGTV)]])</f>
        <v>0</v>
      </c>
    </row>
    <row r="512" spans="1:10" ht="16" x14ac:dyDescent="0.2">
      <c r="A512" s="99" t="s">
        <v>964</v>
      </c>
      <c r="B512" s="106"/>
      <c r="C512" s="101"/>
      <c r="D512" s="127"/>
      <c r="E512" s="103"/>
      <c r="F512" s="112"/>
      <c r="G512" s="103"/>
      <c r="H512" s="103"/>
      <c r="I512" s="112"/>
      <c r="J512" s="136">
        <f>SUBTOTAL(109,Instagram[[#This Row],[N. of Likes (number)]],Instagram[[#This Row],[N. of Comments / replies / Messages (number)]],Instagram[[#This Row],[N. of Video visualizations - ONLY if including a video (IGTV)]])</f>
        <v>0</v>
      </c>
    </row>
    <row r="513" spans="1:10" ht="16" x14ac:dyDescent="0.2">
      <c r="A513" s="99" t="s">
        <v>965</v>
      </c>
      <c r="B513" s="106"/>
      <c r="C513" s="101"/>
      <c r="D513" s="127"/>
      <c r="E513" s="103"/>
      <c r="F513" s="112"/>
      <c r="G513" s="103"/>
      <c r="H513" s="103"/>
      <c r="I513" s="112"/>
      <c r="J513" s="136">
        <f>SUBTOTAL(109,Instagram[[#This Row],[N. of Likes (number)]],Instagram[[#This Row],[N. of Comments / replies / Messages (number)]],Instagram[[#This Row],[N. of Video visualizations - ONLY if including a video (IGTV)]])</f>
        <v>0</v>
      </c>
    </row>
    <row r="514" spans="1:10" ht="16" x14ac:dyDescent="0.2">
      <c r="A514" s="99" t="s">
        <v>966</v>
      </c>
      <c r="B514" s="106"/>
      <c r="C514" s="101"/>
      <c r="D514" s="127"/>
      <c r="E514" s="103"/>
      <c r="F514" s="112"/>
      <c r="G514" s="103"/>
      <c r="H514" s="103"/>
      <c r="I514" s="112"/>
      <c r="J514" s="136">
        <f>SUBTOTAL(109,Instagram[[#This Row],[N. of Likes (number)]],Instagram[[#This Row],[N. of Comments / replies / Messages (number)]],Instagram[[#This Row],[N. of Video visualizations - ONLY if including a video (IGTV)]])</f>
        <v>0</v>
      </c>
    </row>
    <row r="515" spans="1:10" ht="16" x14ac:dyDescent="0.2">
      <c r="A515" s="99" t="s">
        <v>967</v>
      </c>
      <c r="B515" s="106"/>
      <c r="C515" s="101"/>
      <c r="D515" s="127"/>
      <c r="E515" s="103"/>
      <c r="F515" s="112"/>
      <c r="G515" s="103"/>
      <c r="H515" s="103"/>
      <c r="I515" s="112"/>
      <c r="J515" s="136">
        <f>SUBTOTAL(109,Instagram[[#This Row],[N. of Likes (number)]],Instagram[[#This Row],[N. of Comments / replies / Messages (number)]],Instagram[[#This Row],[N. of Video visualizations - ONLY if including a video (IGTV)]])</f>
        <v>0</v>
      </c>
    </row>
    <row r="516" spans="1:10" ht="16" x14ac:dyDescent="0.2">
      <c r="A516" s="99" t="s">
        <v>968</v>
      </c>
      <c r="B516" s="106"/>
      <c r="C516" s="101"/>
      <c r="D516" s="127"/>
      <c r="E516" s="103"/>
      <c r="F516" s="112"/>
      <c r="G516" s="103"/>
      <c r="H516" s="103"/>
      <c r="I516" s="112"/>
      <c r="J516" s="136">
        <f>SUBTOTAL(109,Instagram[[#This Row],[N. of Likes (number)]],Instagram[[#This Row],[N. of Comments / replies / Messages (number)]],Instagram[[#This Row],[N. of Video visualizations - ONLY if including a video (IGTV)]])</f>
        <v>0</v>
      </c>
    </row>
    <row r="517" spans="1:10" ht="16" x14ac:dyDescent="0.2">
      <c r="A517" s="99" t="s">
        <v>969</v>
      </c>
      <c r="B517" s="106"/>
      <c r="C517" s="101"/>
      <c r="D517" s="127"/>
      <c r="E517" s="103"/>
      <c r="F517" s="112"/>
      <c r="G517" s="103"/>
      <c r="H517" s="103"/>
      <c r="I517" s="112"/>
      <c r="J517" s="136">
        <f>SUBTOTAL(109,Instagram[[#This Row],[N. of Likes (number)]],Instagram[[#This Row],[N. of Comments / replies / Messages (number)]],Instagram[[#This Row],[N. of Video visualizations - ONLY if including a video (IGTV)]])</f>
        <v>0</v>
      </c>
    </row>
    <row r="518" spans="1:10" ht="16" x14ac:dyDescent="0.2">
      <c r="A518" s="99" t="s">
        <v>970</v>
      </c>
      <c r="B518" s="106"/>
      <c r="C518" s="101"/>
      <c r="D518" s="127"/>
      <c r="E518" s="103"/>
      <c r="F518" s="112"/>
      <c r="G518" s="103"/>
      <c r="H518" s="103"/>
      <c r="I518" s="112"/>
      <c r="J518" s="136">
        <f>SUBTOTAL(109,Instagram[[#This Row],[N. of Likes (number)]],Instagram[[#This Row],[N. of Comments / replies / Messages (number)]],Instagram[[#This Row],[N. of Video visualizations - ONLY if including a video (IGTV)]])</f>
        <v>0</v>
      </c>
    </row>
    <row r="519" spans="1:10" ht="16" x14ac:dyDescent="0.2">
      <c r="A519" s="99" t="s">
        <v>971</v>
      </c>
      <c r="B519" s="106"/>
      <c r="C519" s="101"/>
      <c r="D519" s="127"/>
      <c r="E519" s="103"/>
      <c r="F519" s="112"/>
      <c r="G519" s="103"/>
      <c r="H519" s="103"/>
      <c r="I519" s="112"/>
      <c r="J519" s="136">
        <f>SUBTOTAL(109,Instagram[[#This Row],[N. of Likes (number)]],Instagram[[#This Row],[N. of Comments / replies / Messages (number)]],Instagram[[#This Row],[N. of Video visualizations - ONLY if including a video (IGTV)]])</f>
        <v>0</v>
      </c>
    </row>
    <row r="520" spans="1:10" ht="16" x14ac:dyDescent="0.2">
      <c r="A520" s="99" t="s">
        <v>972</v>
      </c>
      <c r="B520" s="106"/>
      <c r="C520" s="101"/>
      <c r="D520" s="127"/>
      <c r="E520" s="103"/>
      <c r="F520" s="112"/>
      <c r="G520" s="103"/>
      <c r="H520" s="103"/>
      <c r="I520" s="112"/>
      <c r="J520" s="136">
        <f>SUBTOTAL(109,Instagram[[#This Row],[N. of Likes (number)]],Instagram[[#This Row],[N. of Comments / replies / Messages (number)]],Instagram[[#This Row],[N. of Video visualizations - ONLY if including a video (IGTV)]])</f>
        <v>0</v>
      </c>
    </row>
    <row r="521" spans="1:10" ht="16" x14ac:dyDescent="0.2">
      <c r="A521" s="99" t="s">
        <v>973</v>
      </c>
      <c r="B521" s="106"/>
      <c r="C521" s="101"/>
      <c r="D521" s="127"/>
      <c r="E521" s="103"/>
      <c r="F521" s="112"/>
      <c r="G521" s="103"/>
      <c r="H521" s="103"/>
      <c r="I521" s="112"/>
      <c r="J521" s="136">
        <f>SUBTOTAL(109,Instagram[[#This Row],[N. of Likes (number)]],Instagram[[#This Row],[N. of Comments / replies / Messages (number)]],Instagram[[#This Row],[N. of Video visualizations - ONLY if including a video (IGTV)]])</f>
        <v>0</v>
      </c>
    </row>
    <row r="522" spans="1:10" ht="16" x14ac:dyDescent="0.2">
      <c r="A522" s="99" t="s">
        <v>974</v>
      </c>
      <c r="B522" s="106"/>
      <c r="C522" s="101"/>
      <c r="D522" s="127"/>
      <c r="E522" s="103"/>
      <c r="F522" s="112"/>
      <c r="G522" s="103"/>
      <c r="H522" s="103"/>
      <c r="I522" s="112"/>
      <c r="J522" s="136">
        <f>SUBTOTAL(109,Instagram[[#This Row],[N. of Likes (number)]],Instagram[[#This Row],[N. of Comments / replies / Messages (number)]],Instagram[[#This Row],[N. of Video visualizations - ONLY if including a video (IGTV)]])</f>
        <v>0</v>
      </c>
    </row>
    <row r="523" spans="1:10" ht="16" x14ac:dyDescent="0.2">
      <c r="A523" s="99" t="s">
        <v>975</v>
      </c>
      <c r="B523" s="106"/>
      <c r="C523" s="101"/>
      <c r="D523" s="127"/>
      <c r="E523" s="103"/>
      <c r="F523" s="112"/>
      <c r="G523" s="103"/>
      <c r="H523" s="103"/>
      <c r="I523" s="112"/>
      <c r="J523" s="136">
        <f>SUBTOTAL(109,Instagram[[#This Row],[N. of Likes (number)]],Instagram[[#This Row],[N. of Comments / replies / Messages (number)]],Instagram[[#This Row],[N. of Video visualizations - ONLY if including a video (IGTV)]])</f>
        <v>0</v>
      </c>
    </row>
    <row r="524" spans="1:10" ht="16" x14ac:dyDescent="0.2">
      <c r="A524" s="99" t="s">
        <v>976</v>
      </c>
      <c r="B524" s="106"/>
      <c r="C524" s="101"/>
      <c r="D524" s="127"/>
      <c r="E524" s="103"/>
      <c r="F524" s="112"/>
      <c r="G524" s="103"/>
      <c r="H524" s="103"/>
      <c r="I524" s="112"/>
      <c r="J524" s="136">
        <f>SUBTOTAL(109,Instagram[[#This Row],[N. of Likes (number)]],Instagram[[#This Row],[N. of Comments / replies / Messages (number)]],Instagram[[#This Row],[N. of Video visualizations - ONLY if including a video (IGTV)]])</f>
        <v>0</v>
      </c>
    </row>
    <row r="525" spans="1:10" ht="16" x14ac:dyDescent="0.2">
      <c r="A525" s="99" t="s">
        <v>977</v>
      </c>
      <c r="B525" s="106"/>
      <c r="C525" s="101"/>
      <c r="D525" s="127"/>
      <c r="E525" s="103"/>
      <c r="F525" s="112"/>
      <c r="G525" s="103"/>
      <c r="H525" s="103"/>
      <c r="I525" s="112"/>
      <c r="J525" s="136">
        <f>SUBTOTAL(109,Instagram[[#This Row],[N. of Likes (number)]],Instagram[[#This Row],[N. of Comments / replies / Messages (number)]],Instagram[[#This Row],[N. of Video visualizations - ONLY if including a video (IGTV)]])</f>
        <v>0</v>
      </c>
    </row>
    <row r="526" spans="1:10" ht="16" x14ac:dyDescent="0.2">
      <c r="A526" s="99" t="s">
        <v>978</v>
      </c>
      <c r="B526" s="106"/>
      <c r="C526" s="101"/>
      <c r="D526" s="127"/>
      <c r="E526" s="103"/>
      <c r="F526" s="112"/>
      <c r="G526" s="103"/>
      <c r="H526" s="103"/>
      <c r="I526" s="112"/>
      <c r="J526" s="136">
        <f>SUBTOTAL(109,Instagram[[#This Row],[N. of Likes (number)]],Instagram[[#This Row],[N. of Comments / replies / Messages (number)]],Instagram[[#This Row],[N. of Video visualizations - ONLY if including a video (IGTV)]])</f>
        <v>0</v>
      </c>
    </row>
    <row r="527" spans="1:10" ht="16" x14ac:dyDescent="0.2">
      <c r="A527" s="99" t="s">
        <v>979</v>
      </c>
      <c r="B527" s="106"/>
      <c r="C527" s="101"/>
      <c r="D527" s="127"/>
      <c r="E527" s="103"/>
      <c r="F527" s="112"/>
      <c r="G527" s="103"/>
      <c r="H527" s="103"/>
      <c r="I527" s="112"/>
      <c r="J527" s="136">
        <f>SUBTOTAL(109,Instagram[[#This Row],[N. of Likes (number)]],Instagram[[#This Row],[N. of Comments / replies / Messages (number)]],Instagram[[#This Row],[N. of Video visualizations - ONLY if including a video (IGTV)]])</f>
        <v>0</v>
      </c>
    </row>
    <row r="528" spans="1:10" ht="16" x14ac:dyDescent="0.2">
      <c r="A528" s="99" t="s">
        <v>980</v>
      </c>
      <c r="B528" s="106"/>
      <c r="C528" s="101"/>
      <c r="D528" s="127"/>
      <c r="E528" s="103"/>
      <c r="F528" s="112"/>
      <c r="G528" s="103"/>
      <c r="H528" s="103"/>
      <c r="I528" s="112"/>
      <c r="J528" s="136">
        <f>SUBTOTAL(109,Instagram[[#This Row],[N. of Likes (number)]],Instagram[[#This Row],[N. of Comments / replies / Messages (number)]],Instagram[[#This Row],[N. of Video visualizations - ONLY if including a video (IGTV)]])</f>
        <v>0</v>
      </c>
    </row>
    <row r="529" spans="1:10" ht="16" x14ac:dyDescent="0.2">
      <c r="A529" s="99" t="s">
        <v>981</v>
      </c>
      <c r="B529" s="106"/>
      <c r="C529" s="101"/>
      <c r="D529" s="127"/>
      <c r="E529" s="103"/>
      <c r="F529" s="112"/>
      <c r="G529" s="103"/>
      <c r="H529" s="103"/>
      <c r="I529" s="112"/>
      <c r="J529" s="136">
        <f>SUBTOTAL(109,Instagram[[#This Row],[N. of Likes (number)]],Instagram[[#This Row],[N. of Comments / replies / Messages (number)]],Instagram[[#This Row],[N. of Video visualizations - ONLY if including a video (IGTV)]])</f>
        <v>0</v>
      </c>
    </row>
    <row r="530" spans="1:10" ht="16" x14ac:dyDescent="0.2">
      <c r="A530" s="99" t="s">
        <v>982</v>
      </c>
      <c r="B530" s="106"/>
      <c r="C530" s="101"/>
      <c r="D530" s="127"/>
      <c r="E530" s="103"/>
      <c r="F530" s="112"/>
      <c r="G530" s="103"/>
      <c r="H530" s="103"/>
      <c r="I530" s="112"/>
      <c r="J530" s="136">
        <f>SUBTOTAL(109,Instagram[[#This Row],[N. of Likes (number)]],Instagram[[#This Row],[N. of Comments / replies / Messages (number)]],Instagram[[#This Row],[N. of Video visualizations - ONLY if including a video (IGTV)]])</f>
        <v>0</v>
      </c>
    </row>
    <row r="531" spans="1:10" ht="16" x14ac:dyDescent="0.2">
      <c r="A531" s="99" t="s">
        <v>983</v>
      </c>
      <c r="B531" s="106"/>
      <c r="C531" s="101"/>
      <c r="D531" s="127"/>
      <c r="E531" s="103"/>
      <c r="F531" s="112"/>
      <c r="G531" s="103"/>
      <c r="H531" s="103"/>
      <c r="I531" s="112"/>
      <c r="J531" s="136">
        <f>SUBTOTAL(109,Instagram[[#This Row],[N. of Likes (number)]],Instagram[[#This Row],[N. of Comments / replies / Messages (number)]],Instagram[[#This Row],[N. of Video visualizations - ONLY if including a video (IGTV)]])</f>
        <v>0</v>
      </c>
    </row>
    <row r="532" spans="1:10" ht="16" x14ac:dyDescent="0.2">
      <c r="A532" s="99" t="s">
        <v>984</v>
      </c>
      <c r="B532" s="106"/>
      <c r="C532" s="101"/>
      <c r="D532" s="127"/>
      <c r="E532" s="103"/>
      <c r="F532" s="112"/>
      <c r="G532" s="103"/>
      <c r="H532" s="103"/>
      <c r="I532" s="112"/>
      <c r="J532" s="136">
        <f>SUBTOTAL(109,Instagram[[#This Row],[N. of Likes (number)]],Instagram[[#This Row],[N. of Comments / replies / Messages (number)]],Instagram[[#This Row],[N. of Video visualizations - ONLY if including a video (IGTV)]])</f>
        <v>0</v>
      </c>
    </row>
    <row r="533" spans="1:10" ht="16" x14ac:dyDescent="0.2">
      <c r="A533" s="99" t="s">
        <v>985</v>
      </c>
      <c r="B533" s="106"/>
      <c r="C533" s="101"/>
      <c r="D533" s="127"/>
      <c r="E533" s="103"/>
      <c r="F533" s="112"/>
      <c r="G533" s="103"/>
      <c r="H533" s="103"/>
      <c r="I533" s="112"/>
      <c r="J533" s="136">
        <f>SUBTOTAL(109,Instagram[[#This Row],[N. of Likes (number)]],Instagram[[#This Row],[N. of Comments / replies / Messages (number)]],Instagram[[#This Row],[N. of Video visualizations - ONLY if including a video (IGTV)]])</f>
        <v>0</v>
      </c>
    </row>
    <row r="534" spans="1:10" ht="16" x14ac:dyDescent="0.2">
      <c r="A534" s="99" t="s">
        <v>986</v>
      </c>
      <c r="B534" s="106"/>
      <c r="C534" s="101"/>
      <c r="D534" s="127"/>
      <c r="E534" s="103"/>
      <c r="F534" s="112"/>
      <c r="G534" s="103"/>
      <c r="H534" s="103"/>
      <c r="I534" s="112"/>
      <c r="J534" s="136">
        <f>SUBTOTAL(109,Instagram[[#This Row],[N. of Likes (number)]],Instagram[[#This Row],[N. of Comments / replies / Messages (number)]],Instagram[[#This Row],[N. of Video visualizations - ONLY if including a video (IGTV)]])</f>
        <v>0</v>
      </c>
    </row>
    <row r="535" spans="1:10" ht="16" x14ac:dyDescent="0.2">
      <c r="A535" s="99" t="s">
        <v>987</v>
      </c>
      <c r="B535" s="106"/>
      <c r="C535" s="101"/>
      <c r="D535" s="127"/>
      <c r="E535" s="103"/>
      <c r="F535" s="112"/>
      <c r="G535" s="103"/>
      <c r="H535" s="103"/>
      <c r="I535" s="112"/>
      <c r="J535" s="136">
        <f>SUBTOTAL(109,Instagram[[#This Row],[N. of Likes (number)]],Instagram[[#This Row],[N. of Comments / replies / Messages (number)]],Instagram[[#This Row],[N. of Video visualizations - ONLY if including a video (IGTV)]])</f>
        <v>0</v>
      </c>
    </row>
    <row r="536" spans="1:10" ht="16" x14ac:dyDescent="0.2">
      <c r="A536" s="99" t="s">
        <v>988</v>
      </c>
      <c r="B536" s="106"/>
      <c r="C536" s="101"/>
      <c r="D536" s="127"/>
      <c r="E536" s="103"/>
      <c r="F536" s="112"/>
      <c r="G536" s="103"/>
      <c r="H536" s="103"/>
      <c r="I536" s="112"/>
      <c r="J536" s="136">
        <f>SUBTOTAL(109,Instagram[[#This Row],[N. of Likes (number)]],Instagram[[#This Row],[N. of Comments / replies / Messages (number)]],Instagram[[#This Row],[N. of Video visualizations - ONLY if including a video (IGTV)]])</f>
        <v>0</v>
      </c>
    </row>
    <row r="537" spans="1:10" ht="16" x14ac:dyDescent="0.2">
      <c r="A537" s="99" t="s">
        <v>989</v>
      </c>
      <c r="B537" s="106"/>
      <c r="C537" s="101"/>
      <c r="D537" s="127"/>
      <c r="E537" s="103"/>
      <c r="F537" s="112"/>
      <c r="G537" s="103"/>
      <c r="H537" s="103"/>
      <c r="I537" s="112"/>
      <c r="J537" s="136">
        <f>SUBTOTAL(109,Instagram[[#This Row],[N. of Likes (number)]],Instagram[[#This Row],[N. of Comments / replies / Messages (number)]],Instagram[[#This Row],[N. of Video visualizations - ONLY if including a video (IGTV)]])</f>
        <v>0</v>
      </c>
    </row>
    <row r="538" spans="1:10" ht="16" x14ac:dyDescent="0.2">
      <c r="A538" s="99" t="s">
        <v>990</v>
      </c>
      <c r="B538" s="106"/>
      <c r="C538" s="101"/>
      <c r="D538" s="127"/>
      <c r="E538" s="103"/>
      <c r="F538" s="112"/>
      <c r="G538" s="103"/>
      <c r="H538" s="103"/>
      <c r="I538" s="112"/>
      <c r="J538" s="136">
        <f>SUBTOTAL(109,Instagram[[#This Row],[N. of Likes (number)]],Instagram[[#This Row],[N. of Comments / replies / Messages (number)]],Instagram[[#This Row],[N. of Video visualizations - ONLY if including a video (IGTV)]])</f>
        <v>0</v>
      </c>
    </row>
    <row r="539" spans="1:10" ht="16" x14ac:dyDescent="0.2">
      <c r="A539" s="99" t="s">
        <v>991</v>
      </c>
      <c r="B539" s="106"/>
      <c r="C539" s="101"/>
      <c r="D539" s="127"/>
      <c r="E539" s="103"/>
      <c r="F539" s="112"/>
      <c r="G539" s="103"/>
      <c r="H539" s="103"/>
      <c r="I539" s="112"/>
      <c r="J539" s="136">
        <f>SUBTOTAL(109,Instagram[[#This Row],[N. of Likes (number)]],Instagram[[#This Row],[N. of Comments / replies / Messages (number)]],Instagram[[#This Row],[N. of Video visualizations - ONLY if including a video (IGTV)]])</f>
        <v>0</v>
      </c>
    </row>
    <row r="540" spans="1:10" ht="16" x14ac:dyDescent="0.2">
      <c r="A540" s="99" t="s">
        <v>992</v>
      </c>
      <c r="B540" s="106"/>
      <c r="C540" s="101"/>
      <c r="D540" s="127"/>
      <c r="E540" s="103"/>
      <c r="F540" s="112"/>
      <c r="G540" s="103"/>
      <c r="H540" s="103"/>
      <c r="I540" s="112"/>
      <c r="J540" s="136">
        <f>SUBTOTAL(109,Instagram[[#This Row],[N. of Likes (number)]],Instagram[[#This Row],[N. of Comments / replies / Messages (number)]],Instagram[[#This Row],[N. of Video visualizations - ONLY if including a video (IGTV)]])</f>
        <v>0</v>
      </c>
    </row>
    <row r="541" spans="1:10" ht="16" x14ac:dyDescent="0.2">
      <c r="A541" s="99" t="s">
        <v>993</v>
      </c>
      <c r="B541" s="106"/>
      <c r="C541" s="101"/>
      <c r="D541" s="127"/>
      <c r="E541" s="103"/>
      <c r="F541" s="112"/>
      <c r="G541" s="103"/>
      <c r="H541" s="103"/>
      <c r="I541" s="112"/>
      <c r="J541" s="136">
        <f>SUBTOTAL(109,Instagram[[#This Row],[N. of Likes (number)]],Instagram[[#This Row],[N. of Comments / replies / Messages (number)]],Instagram[[#This Row],[N. of Video visualizations - ONLY if including a video (IGTV)]])</f>
        <v>0</v>
      </c>
    </row>
    <row r="542" spans="1:10" ht="16" x14ac:dyDescent="0.2">
      <c r="A542" s="99" t="s">
        <v>994</v>
      </c>
      <c r="B542" s="106"/>
      <c r="C542" s="101"/>
      <c r="D542" s="127"/>
      <c r="E542" s="103"/>
      <c r="F542" s="112"/>
      <c r="G542" s="103"/>
      <c r="H542" s="103"/>
      <c r="I542" s="112"/>
      <c r="J542" s="136">
        <f>SUBTOTAL(109,Instagram[[#This Row],[N. of Likes (number)]],Instagram[[#This Row],[N. of Comments / replies / Messages (number)]],Instagram[[#This Row],[N. of Video visualizations - ONLY if including a video (IGTV)]])</f>
        <v>0</v>
      </c>
    </row>
    <row r="543" spans="1:10" ht="16" x14ac:dyDescent="0.2">
      <c r="A543" s="99" t="s">
        <v>995</v>
      </c>
      <c r="B543" s="106"/>
      <c r="C543" s="101"/>
      <c r="D543" s="127"/>
      <c r="E543" s="103"/>
      <c r="F543" s="112"/>
      <c r="G543" s="103"/>
      <c r="H543" s="103"/>
      <c r="I543" s="112"/>
      <c r="J543" s="136">
        <f>SUBTOTAL(109,Instagram[[#This Row],[N. of Likes (number)]],Instagram[[#This Row],[N. of Comments / replies / Messages (number)]],Instagram[[#This Row],[N. of Video visualizations - ONLY if including a video (IGTV)]])</f>
        <v>0</v>
      </c>
    </row>
    <row r="544" spans="1:10" ht="16" x14ac:dyDescent="0.2">
      <c r="A544" s="99" t="s">
        <v>996</v>
      </c>
      <c r="B544" s="106"/>
      <c r="C544" s="101"/>
      <c r="D544" s="127"/>
      <c r="E544" s="103"/>
      <c r="F544" s="112"/>
      <c r="G544" s="103"/>
      <c r="H544" s="103"/>
      <c r="I544" s="112"/>
      <c r="J544" s="136">
        <f>SUBTOTAL(109,Instagram[[#This Row],[N. of Likes (number)]],Instagram[[#This Row],[N. of Comments / replies / Messages (number)]],Instagram[[#This Row],[N. of Video visualizations - ONLY if including a video (IGTV)]])</f>
        <v>0</v>
      </c>
    </row>
    <row r="545" spans="1:10" ht="16" x14ac:dyDescent="0.2">
      <c r="A545" s="99" t="s">
        <v>997</v>
      </c>
      <c r="B545" s="106"/>
      <c r="C545" s="101"/>
      <c r="D545" s="127"/>
      <c r="E545" s="103"/>
      <c r="F545" s="112"/>
      <c r="G545" s="103"/>
      <c r="H545" s="103"/>
      <c r="I545" s="112"/>
      <c r="J545" s="136">
        <f>SUBTOTAL(109,Instagram[[#This Row],[N. of Likes (number)]],Instagram[[#This Row],[N. of Comments / replies / Messages (number)]],Instagram[[#This Row],[N. of Video visualizations - ONLY if including a video (IGTV)]])</f>
        <v>0</v>
      </c>
    </row>
    <row r="546" spans="1:10" ht="16" x14ac:dyDescent="0.2">
      <c r="A546" s="99" t="s">
        <v>998</v>
      </c>
      <c r="B546" s="106"/>
      <c r="C546" s="101"/>
      <c r="D546" s="127"/>
      <c r="E546" s="103"/>
      <c r="F546" s="112"/>
      <c r="G546" s="103"/>
      <c r="H546" s="103"/>
      <c r="I546" s="112"/>
      <c r="J546" s="136">
        <f>SUBTOTAL(109,Instagram[[#This Row],[N. of Likes (number)]],Instagram[[#This Row],[N. of Comments / replies / Messages (number)]],Instagram[[#This Row],[N. of Video visualizations - ONLY if including a video (IGTV)]])</f>
        <v>0</v>
      </c>
    </row>
    <row r="547" spans="1:10" ht="16" x14ac:dyDescent="0.2">
      <c r="A547" s="99" t="s">
        <v>999</v>
      </c>
      <c r="B547" s="106"/>
      <c r="C547" s="101"/>
      <c r="D547" s="127"/>
      <c r="E547" s="103"/>
      <c r="F547" s="112"/>
      <c r="G547" s="103"/>
      <c r="H547" s="103"/>
      <c r="I547" s="112"/>
      <c r="J547" s="136">
        <f>SUBTOTAL(109,Instagram[[#This Row],[N. of Likes (number)]],Instagram[[#This Row],[N. of Comments / replies / Messages (number)]],Instagram[[#This Row],[N. of Video visualizations - ONLY if including a video (IGTV)]])</f>
        <v>0</v>
      </c>
    </row>
    <row r="548" spans="1:10" ht="16" x14ac:dyDescent="0.2">
      <c r="A548" s="99" t="s">
        <v>1000</v>
      </c>
      <c r="B548" s="106"/>
      <c r="C548" s="101"/>
      <c r="D548" s="127"/>
      <c r="E548" s="103"/>
      <c r="F548" s="112"/>
      <c r="G548" s="103"/>
      <c r="H548" s="103"/>
      <c r="I548" s="112"/>
      <c r="J548" s="136">
        <f>SUBTOTAL(109,Instagram[[#This Row],[N. of Likes (number)]],Instagram[[#This Row],[N. of Comments / replies / Messages (number)]],Instagram[[#This Row],[N. of Video visualizations - ONLY if including a video (IGTV)]])</f>
        <v>0</v>
      </c>
    </row>
    <row r="549" spans="1:10" ht="16" x14ac:dyDescent="0.2">
      <c r="A549" s="99" t="s">
        <v>1001</v>
      </c>
      <c r="B549" s="106"/>
      <c r="C549" s="101"/>
      <c r="D549" s="127"/>
      <c r="E549" s="103"/>
      <c r="F549" s="112"/>
      <c r="G549" s="103"/>
      <c r="H549" s="103"/>
      <c r="I549" s="112"/>
      <c r="J549" s="136">
        <f>SUBTOTAL(109,Instagram[[#This Row],[N. of Likes (number)]],Instagram[[#This Row],[N. of Comments / replies / Messages (number)]],Instagram[[#This Row],[N. of Video visualizations - ONLY if including a video (IGTV)]])</f>
        <v>0</v>
      </c>
    </row>
    <row r="550" spans="1:10" ht="16" x14ac:dyDescent="0.2">
      <c r="A550" s="99" t="s">
        <v>1002</v>
      </c>
      <c r="B550" s="106"/>
      <c r="C550" s="101"/>
      <c r="D550" s="127"/>
      <c r="E550" s="103"/>
      <c r="F550" s="112"/>
      <c r="G550" s="103"/>
      <c r="H550" s="103"/>
      <c r="I550" s="112"/>
      <c r="J550" s="136">
        <f>SUBTOTAL(109,Instagram[[#This Row],[N. of Likes (number)]],Instagram[[#This Row],[N. of Comments / replies / Messages (number)]],Instagram[[#This Row],[N. of Video visualizations - ONLY if including a video (IGTV)]])</f>
        <v>0</v>
      </c>
    </row>
    <row r="551" spans="1:10" ht="16" x14ac:dyDescent="0.2">
      <c r="A551" s="99" t="s">
        <v>1003</v>
      </c>
      <c r="B551" s="106"/>
      <c r="C551" s="101"/>
      <c r="D551" s="127"/>
      <c r="E551" s="103"/>
      <c r="F551" s="112"/>
      <c r="G551" s="103"/>
      <c r="H551" s="103"/>
      <c r="I551" s="112"/>
      <c r="J551" s="136">
        <f>SUBTOTAL(109,Instagram[[#This Row],[N. of Likes (number)]],Instagram[[#This Row],[N. of Comments / replies / Messages (number)]],Instagram[[#This Row],[N. of Video visualizations - ONLY if including a video (IGTV)]])</f>
        <v>0</v>
      </c>
    </row>
    <row r="552" spans="1:10" ht="16" x14ac:dyDescent="0.2">
      <c r="A552" s="99" t="s">
        <v>1004</v>
      </c>
      <c r="B552" s="106"/>
      <c r="C552" s="101"/>
      <c r="D552" s="127"/>
      <c r="E552" s="103"/>
      <c r="F552" s="112"/>
      <c r="G552" s="103"/>
      <c r="H552" s="103"/>
      <c r="I552" s="112"/>
      <c r="J552" s="136">
        <f>SUBTOTAL(109,Instagram[[#This Row],[N. of Likes (number)]],Instagram[[#This Row],[N. of Comments / replies / Messages (number)]],Instagram[[#This Row],[N. of Video visualizations - ONLY if including a video (IGTV)]])</f>
        <v>0</v>
      </c>
    </row>
    <row r="553" spans="1:10" ht="16" x14ac:dyDescent="0.2">
      <c r="A553" s="99" t="s">
        <v>1005</v>
      </c>
      <c r="B553" s="106"/>
      <c r="C553" s="101"/>
      <c r="D553" s="127"/>
      <c r="E553" s="103"/>
      <c r="F553" s="112"/>
      <c r="G553" s="103"/>
      <c r="H553" s="103"/>
      <c r="I553" s="112"/>
      <c r="J553" s="136">
        <f>SUBTOTAL(109,Instagram[[#This Row],[N. of Likes (number)]],Instagram[[#This Row],[N. of Comments / replies / Messages (number)]],Instagram[[#This Row],[N. of Video visualizations - ONLY if including a video (IGTV)]])</f>
        <v>0</v>
      </c>
    </row>
    <row r="554" spans="1:10" ht="16" x14ac:dyDescent="0.2">
      <c r="A554" s="99" t="s">
        <v>1006</v>
      </c>
      <c r="B554" s="106"/>
      <c r="C554" s="101"/>
      <c r="D554" s="127"/>
      <c r="E554" s="103"/>
      <c r="F554" s="112"/>
      <c r="G554" s="103"/>
      <c r="H554" s="103"/>
      <c r="I554" s="112"/>
      <c r="J554" s="136">
        <f>SUBTOTAL(109,Instagram[[#This Row],[N. of Likes (number)]],Instagram[[#This Row],[N. of Comments / replies / Messages (number)]],Instagram[[#This Row],[N. of Video visualizations - ONLY if including a video (IGTV)]])</f>
        <v>0</v>
      </c>
    </row>
    <row r="555" spans="1:10" ht="16" x14ac:dyDescent="0.2">
      <c r="A555" s="99" t="s">
        <v>1007</v>
      </c>
      <c r="B555" s="106"/>
      <c r="C555" s="101"/>
      <c r="D555" s="127"/>
      <c r="E555" s="103"/>
      <c r="F555" s="112"/>
      <c r="G555" s="103"/>
      <c r="H555" s="103"/>
      <c r="I555" s="112"/>
      <c r="J555" s="136">
        <f>SUBTOTAL(109,Instagram[[#This Row],[N. of Likes (number)]],Instagram[[#This Row],[N. of Comments / replies / Messages (number)]],Instagram[[#This Row],[N. of Video visualizations - ONLY if including a video (IGTV)]])</f>
        <v>0</v>
      </c>
    </row>
    <row r="556" spans="1:10" ht="16" x14ac:dyDescent="0.2">
      <c r="A556" s="99" t="s">
        <v>1008</v>
      </c>
      <c r="B556" s="106"/>
      <c r="C556" s="101"/>
      <c r="D556" s="127"/>
      <c r="E556" s="103"/>
      <c r="F556" s="112"/>
      <c r="G556" s="103"/>
      <c r="H556" s="103"/>
      <c r="I556" s="112"/>
      <c r="J556" s="136">
        <f>SUBTOTAL(109,Instagram[[#This Row],[N. of Likes (number)]],Instagram[[#This Row],[N. of Comments / replies / Messages (number)]],Instagram[[#This Row],[N. of Video visualizations - ONLY if including a video (IGTV)]])</f>
        <v>0</v>
      </c>
    </row>
    <row r="557" spans="1:10" ht="16" x14ac:dyDescent="0.2">
      <c r="A557" s="99" t="s">
        <v>1009</v>
      </c>
      <c r="B557" s="106"/>
      <c r="C557" s="101"/>
      <c r="D557" s="127"/>
      <c r="E557" s="103"/>
      <c r="F557" s="112"/>
      <c r="G557" s="103"/>
      <c r="H557" s="103"/>
      <c r="I557" s="112"/>
      <c r="J557" s="136">
        <f>SUBTOTAL(109,Instagram[[#This Row],[N. of Likes (number)]],Instagram[[#This Row],[N. of Comments / replies / Messages (number)]],Instagram[[#This Row],[N. of Video visualizations - ONLY if including a video (IGTV)]])</f>
        <v>0</v>
      </c>
    </row>
    <row r="558" spans="1:10" ht="16" x14ac:dyDescent="0.2">
      <c r="A558" s="99" t="s">
        <v>1010</v>
      </c>
      <c r="B558" s="106"/>
      <c r="C558" s="101"/>
      <c r="D558" s="127"/>
      <c r="E558" s="103"/>
      <c r="F558" s="112"/>
      <c r="G558" s="103"/>
      <c r="H558" s="103"/>
      <c r="I558" s="112"/>
      <c r="J558" s="136">
        <f>SUBTOTAL(109,Instagram[[#This Row],[N. of Likes (number)]],Instagram[[#This Row],[N. of Comments / replies / Messages (number)]],Instagram[[#This Row],[N. of Video visualizations - ONLY if including a video (IGTV)]])</f>
        <v>0</v>
      </c>
    </row>
    <row r="559" spans="1:10" ht="16" x14ac:dyDescent="0.2">
      <c r="A559" s="99" t="s">
        <v>1011</v>
      </c>
      <c r="B559" s="106"/>
      <c r="C559" s="101"/>
      <c r="D559" s="127"/>
      <c r="E559" s="103"/>
      <c r="F559" s="112"/>
      <c r="G559" s="103"/>
      <c r="H559" s="103"/>
      <c r="I559" s="112"/>
      <c r="J559" s="136">
        <f>SUBTOTAL(109,Instagram[[#This Row],[N. of Likes (number)]],Instagram[[#This Row],[N. of Comments / replies / Messages (number)]],Instagram[[#This Row],[N. of Video visualizations - ONLY if including a video (IGTV)]])</f>
        <v>0</v>
      </c>
    </row>
    <row r="560" spans="1:10" ht="16" x14ac:dyDescent="0.2">
      <c r="A560" s="99" t="s">
        <v>1012</v>
      </c>
      <c r="B560" s="106"/>
      <c r="C560" s="101"/>
      <c r="D560" s="127"/>
      <c r="E560" s="103"/>
      <c r="F560" s="112"/>
      <c r="G560" s="103"/>
      <c r="H560" s="103"/>
      <c r="I560" s="112"/>
      <c r="J560" s="136">
        <f>SUBTOTAL(109,Instagram[[#This Row],[N. of Likes (number)]],Instagram[[#This Row],[N. of Comments / replies / Messages (number)]],Instagram[[#This Row],[N. of Video visualizations - ONLY if including a video (IGTV)]])</f>
        <v>0</v>
      </c>
    </row>
    <row r="561" spans="1:10" ht="16" x14ac:dyDescent="0.2">
      <c r="A561" s="99" t="s">
        <v>1013</v>
      </c>
      <c r="B561" s="106"/>
      <c r="C561" s="101"/>
      <c r="D561" s="127"/>
      <c r="E561" s="103"/>
      <c r="F561" s="112"/>
      <c r="G561" s="103"/>
      <c r="H561" s="103"/>
      <c r="I561" s="112"/>
      <c r="J561" s="136">
        <f>SUBTOTAL(109,Instagram[[#This Row],[N. of Likes (number)]],Instagram[[#This Row],[N. of Comments / replies / Messages (number)]],Instagram[[#This Row],[N. of Video visualizations - ONLY if including a video (IGTV)]])</f>
        <v>0</v>
      </c>
    </row>
    <row r="562" spans="1:10" ht="16" x14ac:dyDescent="0.2">
      <c r="A562" s="99" t="s">
        <v>1014</v>
      </c>
      <c r="B562" s="106"/>
      <c r="C562" s="101"/>
      <c r="D562" s="127"/>
      <c r="E562" s="103"/>
      <c r="F562" s="112"/>
      <c r="G562" s="103"/>
      <c r="H562" s="103"/>
      <c r="I562" s="112"/>
      <c r="J562" s="136">
        <f>SUBTOTAL(109,Instagram[[#This Row],[N. of Likes (number)]],Instagram[[#This Row],[N. of Comments / replies / Messages (number)]],Instagram[[#This Row],[N. of Video visualizations - ONLY if including a video (IGTV)]])</f>
        <v>0</v>
      </c>
    </row>
    <row r="563" spans="1:10" ht="16" x14ac:dyDescent="0.2">
      <c r="A563" s="99" t="s">
        <v>1015</v>
      </c>
      <c r="B563" s="106"/>
      <c r="C563" s="101"/>
      <c r="D563" s="127"/>
      <c r="E563" s="103"/>
      <c r="F563" s="112"/>
      <c r="G563" s="103"/>
      <c r="H563" s="103"/>
      <c r="I563" s="112"/>
      <c r="J563" s="136">
        <f>SUBTOTAL(109,Instagram[[#This Row],[N. of Likes (number)]],Instagram[[#This Row],[N. of Comments / replies / Messages (number)]],Instagram[[#This Row],[N. of Video visualizations - ONLY if including a video (IGTV)]])</f>
        <v>0</v>
      </c>
    </row>
    <row r="564" spans="1:10" ht="16" x14ac:dyDescent="0.2">
      <c r="A564" s="99" t="s">
        <v>1016</v>
      </c>
      <c r="B564" s="106"/>
      <c r="C564" s="101"/>
      <c r="D564" s="127"/>
      <c r="E564" s="103"/>
      <c r="F564" s="112"/>
      <c r="G564" s="103"/>
      <c r="H564" s="103"/>
      <c r="I564" s="112"/>
      <c r="J564" s="136">
        <f>SUBTOTAL(109,Instagram[[#This Row],[N. of Likes (number)]],Instagram[[#This Row],[N. of Comments / replies / Messages (number)]],Instagram[[#This Row],[N. of Video visualizations - ONLY if including a video (IGTV)]])</f>
        <v>0</v>
      </c>
    </row>
    <row r="565" spans="1:10" ht="16" x14ac:dyDescent="0.2">
      <c r="A565" s="99" t="s">
        <v>1017</v>
      </c>
      <c r="B565" s="106"/>
      <c r="C565" s="101"/>
      <c r="D565" s="127"/>
      <c r="E565" s="103"/>
      <c r="F565" s="112"/>
      <c r="G565" s="103"/>
      <c r="H565" s="103"/>
      <c r="I565" s="112"/>
      <c r="J565" s="136">
        <f>SUBTOTAL(109,Instagram[[#This Row],[N. of Likes (number)]],Instagram[[#This Row],[N. of Comments / replies / Messages (number)]],Instagram[[#This Row],[N. of Video visualizations - ONLY if including a video (IGTV)]])</f>
        <v>0</v>
      </c>
    </row>
    <row r="566" spans="1:10" ht="16" x14ac:dyDescent="0.2">
      <c r="A566" s="99" t="s">
        <v>1018</v>
      </c>
      <c r="B566" s="106"/>
      <c r="C566" s="101"/>
      <c r="D566" s="127"/>
      <c r="E566" s="103"/>
      <c r="F566" s="112"/>
      <c r="G566" s="103"/>
      <c r="H566" s="103"/>
      <c r="I566" s="112"/>
      <c r="J566" s="136">
        <f>SUBTOTAL(109,Instagram[[#This Row],[N. of Likes (number)]],Instagram[[#This Row],[N. of Comments / replies / Messages (number)]],Instagram[[#This Row],[N. of Video visualizations - ONLY if including a video (IGTV)]])</f>
        <v>0</v>
      </c>
    </row>
    <row r="567" spans="1:10" ht="16" x14ac:dyDescent="0.2">
      <c r="A567" s="99" t="s">
        <v>1019</v>
      </c>
      <c r="B567" s="106"/>
      <c r="C567" s="101"/>
      <c r="D567" s="127"/>
      <c r="E567" s="103"/>
      <c r="F567" s="112"/>
      <c r="G567" s="103"/>
      <c r="H567" s="103"/>
      <c r="I567" s="112"/>
      <c r="J567" s="136">
        <f>SUBTOTAL(109,Instagram[[#This Row],[N. of Likes (number)]],Instagram[[#This Row],[N. of Comments / replies / Messages (number)]],Instagram[[#This Row],[N. of Video visualizations - ONLY if including a video (IGTV)]])</f>
        <v>0</v>
      </c>
    </row>
    <row r="568" spans="1:10" ht="16" x14ac:dyDescent="0.2">
      <c r="A568" s="99" t="s">
        <v>1020</v>
      </c>
      <c r="B568" s="106"/>
      <c r="C568" s="101"/>
      <c r="D568" s="127"/>
      <c r="E568" s="103"/>
      <c r="F568" s="112"/>
      <c r="G568" s="103"/>
      <c r="H568" s="103"/>
      <c r="I568" s="112"/>
      <c r="J568" s="136">
        <f>SUBTOTAL(109,Instagram[[#This Row],[N. of Likes (number)]],Instagram[[#This Row],[N. of Comments / replies / Messages (number)]],Instagram[[#This Row],[N. of Video visualizations - ONLY if including a video (IGTV)]])</f>
        <v>0</v>
      </c>
    </row>
    <row r="569" spans="1:10" ht="16" x14ac:dyDescent="0.2">
      <c r="A569" s="99" t="s">
        <v>1021</v>
      </c>
      <c r="B569" s="106"/>
      <c r="C569" s="101"/>
      <c r="D569" s="127"/>
      <c r="E569" s="103"/>
      <c r="F569" s="112"/>
      <c r="G569" s="103"/>
      <c r="H569" s="103"/>
      <c r="I569" s="112"/>
      <c r="J569" s="136">
        <f>SUBTOTAL(109,Instagram[[#This Row],[N. of Likes (number)]],Instagram[[#This Row],[N. of Comments / replies / Messages (number)]],Instagram[[#This Row],[N. of Video visualizations - ONLY if including a video (IGTV)]])</f>
        <v>0</v>
      </c>
    </row>
    <row r="570" spans="1:10" ht="16" x14ac:dyDescent="0.2">
      <c r="A570" s="99" t="s">
        <v>1022</v>
      </c>
      <c r="B570" s="106"/>
      <c r="C570" s="101"/>
      <c r="D570" s="127"/>
      <c r="E570" s="103"/>
      <c r="F570" s="112"/>
      <c r="G570" s="103"/>
      <c r="H570" s="103"/>
      <c r="I570" s="112"/>
      <c r="J570" s="136">
        <f>SUBTOTAL(109,Instagram[[#This Row],[N. of Likes (number)]],Instagram[[#This Row],[N. of Comments / replies / Messages (number)]],Instagram[[#This Row],[N. of Video visualizations - ONLY if including a video (IGTV)]])</f>
        <v>0</v>
      </c>
    </row>
    <row r="571" spans="1:10" ht="16" x14ac:dyDescent="0.2">
      <c r="A571" s="99" t="s">
        <v>1023</v>
      </c>
      <c r="B571" s="106"/>
      <c r="C571" s="101"/>
      <c r="D571" s="127"/>
      <c r="E571" s="103"/>
      <c r="F571" s="112"/>
      <c r="G571" s="103"/>
      <c r="H571" s="103"/>
      <c r="I571" s="112"/>
      <c r="J571" s="136">
        <f>SUBTOTAL(109,Instagram[[#This Row],[N. of Likes (number)]],Instagram[[#This Row],[N. of Comments / replies / Messages (number)]],Instagram[[#This Row],[N. of Video visualizations - ONLY if including a video (IGTV)]])</f>
        <v>0</v>
      </c>
    </row>
    <row r="572" spans="1:10" ht="16" x14ac:dyDescent="0.2">
      <c r="A572" s="99" t="s">
        <v>1024</v>
      </c>
      <c r="B572" s="106"/>
      <c r="C572" s="101"/>
      <c r="D572" s="127"/>
      <c r="E572" s="103"/>
      <c r="F572" s="112"/>
      <c r="G572" s="103"/>
      <c r="H572" s="103"/>
      <c r="I572" s="112"/>
      <c r="J572" s="136">
        <f>SUBTOTAL(109,Instagram[[#This Row],[N. of Likes (number)]],Instagram[[#This Row],[N. of Comments / replies / Messages (number)]],Instagram[[#This Row],[N. of Video visualizations - ONLY if including a video (IGTV)]])</f>
        <v>0</v>
      </c>
    </row>
    <row r="573" spans="1:10" ht="16" x14ac:dyDescent="0.2">
      <c r="A573" s="99" t="s">
        <v>1025</v>
      </c>
      <c r="B573" s="106"/>
      <c r="C573" s="101"/>
      <c r="D573" s="127"/>
      <c r="E573" s="103"/>
      <c r="F573" s="112"/>
      <c r="G573" s="103"/>
      <c r="H573" s="103"/>
      <c r="I573" s="112"/>
      <c r="J573" s="136">
        <f>SUBTOTAL(109,Instagram[[#This Row],[N. of Likes (number)]],Instagram[[#This Row],[N. of Comments / replies / Messages (number)]],Instagram[[#This Row],[N. of Video visualizations - ONLY if including a video (IGTV)]])</f>
        <v>0</v>
      </c>
    </row>
    <row r="574" spans="1:10" ht="16" x14ac:dyDescent="0.2">
      <c r="A574" s="99" t="s">
        <v>1026</v>
      </c>
      <c r="B574" s="106"/>
      <c r="C574" s="101"/>
      <c r="D574" s="127"/>
      <c r="E574" s="103"/>
      <c r="F574" s="112"/>
      <c r="G574" s="103"/>
      <c r="H574" s="103"/>
      <c r="I574" s="112"/>
      <c r="J574" s="136">
        <f>SUBTOTAL(109,Instagram[[#This Row],[N. of Likes (number)]],Instagram[[#This Row],[N. of Comments / replies / Messages (number)]],Instagram[[#This Row],[N. of Video visualizations - ONLY if including a video (IGTV)]])</f>
        <v>0</v>
      </c>
    </row>
    <row r="575" spans="1:10" ht="16" x14ac:dyDescent="0.2">
      <c r="A575" s="99" t="s">
        <v>1027</v>
      </c>
      <c r="B575" s="106"/>
      <c r="C575" s="101"/>
      <c r="D575" s="127"/>
      <c r="E575" s="103"/>
      <c r="F575" s="112"/>
      <c r="G575" s="103"/>
      <c r="H575" s="103"/>
      <c r="I575" s="112"/>
      <c r="J575" s="136">
        <f>SUBTOTAL(109,Instagram[[#This Row],[N. of Likes (number)]],Instagram[[#This Row],[N. of Comments / replies / Messages (number)]],Instagram[[#This Row],[N. of Video visualizations - ONLY if including a video (IGTV)]])</f>
        <v>0</v>
      </c>
    </row>
    <row r="576" spans="1:10" ht="16" x14ac:dyDescent="0.2">
      <c r="A576" s="99" t="s">
        <v>1028</v>
      </c>
      <c r="B576" s="106"/>
      <c r="C576" s="101"/>
      <c r="D576" s="127"/>
      <c r="E576" s="103"/>
      <c r="F576" s="112"/>
      <c r="G576" s="103"/>
      <c r="H576" s="103"/>
      <c r="I576" s="112"/>
      <c r="J576" s="136">
        <f>SUBTOTAL(109,Instagram[[#This Row],[N. of Likes (number)]],Instagram[[#This Row],[N. of Comments / replies / Messages (number)]],Instagram[[#This Row],[N. of Video visualizations - ONLY if including a video (IGTV)]])</f>
        <v>0</v>
      </c>
    </row>
    <row r="577" spans="1:10" ht="16" x14ac:dyDescent="0.2">
      <c r="A577" s="99" t="s">
        <v>1029</v>
      </c>
      <c r="B577" s="106"/>
      <c r="C577" s="101"/>
      <c r="D577" s="127"/>
      <c r="E577" s="103"/>
      <c r="F577" s="112"/>
      <c r="G577" s="103"/>
      <c r="H577" s="103"/>
      <c r="I577" s="112"/>
      <c r="J577" s="136">
        <f>SUBTOTAL(109,Instagram[[#This Row],[N. of Likes (number)]],Instagram[[#This Row],[N. of Comments / replies / Messages (number)]],Instagram[[#This Row],[N. of Video visualizations - ONLY if including a video (IGTV)]])</f>
        <v>0</v>
      </c>
    </row>
    <row r="578" spans="1:10" ht="16" x14ac:dyDescent="0.2">
      <c r="A578" s="99" t="s">
        <v>1030</v>
      </c>
      <c r="B578" s="106"/>
      <c r="C578" s="101"/>
      <c r="D578" s="127"/>
      <c r="E578" s="103"/>
      <c r="F578" s="112"/>
      <c r="G578" s="103"/>
      <c r="H578" s="103"/>
      <c r="I578" s="112"/>
      <c r="J578" s="136">
        <f>SUBTOTAL(109,Instagram[[#This Row],[N. of Likes (number)]],Instagram[[#This Row],[N. of Comments / replies / Messages (number)]],Instagram[[#This Row],[N. of Video visualizations - ONLY if including a video (IGTV)]])</f>
        <v>0</v>
      </c>
    </row>
    <row r="579" spans="1:10" ht="16" x14ac:dyDescent="0.2">
      <c r="A579" s="99" t="s">
        <v>1031</v>
      </c>
      <c r="B579" s="106"/>
      <c r="C579" s="101"/>
      <c r="D579" s="127"/>
      <c r="E579" s="103"/>
      <c r="F579" s="112"/>
      <c r="G579" s="103"/>
      <c r="H579" s="103"/>
      <c r="I579" s="112"/>
      <c r="J579" s="136">
        <f>SUBTOTAL(109,Instagram[[#This Row],[N. of Likes (number)]],Instagram[[#This Row],[N. of Comments / replies / Messages (number)]],Instagram[[#This Row],[N. of Video visualizations - ONLY if including a video (IGTV)]])</f>
        <v>0</v>
      </c>
    </row>
    <row r="580" spans="1:10" ht="16" x14ac:dyDescent="0.2">
      <c r="A580" s="99" t="s">
        <v>1032</v>
      </c>
      <c r="B580" s="106"/>
      <c r="C580" s="101"/>
      <c r="D580" s="127"/>
      <c r="E580" s="103"/>
      <c r="F580" s="112"/>
      <c r="G580" s="103"/>
      <c r="H580" s="103"/>
      <c r="I580" s="112"/>
      <c r="J580" s="136">
        <f>SUBTOTAL(109,Instagram[[#This Row],[N. of Likes (number)]],Instagram[[#This Row],[N. of Comments / replies / Messages (number)]],Instagram[[#This Row],[N. of Video visualizations - ONLY if including a video (IGTV)]])</f>
        <v>0</v>
      </c>
    </row>
    <row r="581" spans="1:10" ht="16" x14ac:dyDescent="0.2">
      <c r="A581" s="99" t="s">
        <v>1033</v>
      </c>
      <c r="B581" s="106"/>
      <c r="C581" s="101"/>
      <c r="D581" s="127"/>
      <c r="E581" s="103"/>
      <c r="F581" s="112"/>
      <c r="G581" s="103"/>
      <c r="H581" s="103"/>
      <c r="I581" s="112"/>
      <c r="J581" s="136">
        <f>SUBTOTAL(109,Instagram[[#This Row],[N. of Likes (number)]],Instagram[[#This Row],[N. of Comments / replies / Messages (number)]],Instagram[[#This Row],[N. of Video visualizations - ONLY if including a video (IGTV)]])</f>
        <v>0</v>
      </c>
    </row>
    <row r="582" spans="1:10" ht="16" x14ac:dyDescent="0.2">
      <c r="A582" s="99" t="s">
        <v>1034</v>
      </c>
      <c r="B582" s="106"/>
      <c r="C582" s="101"/>
      <c r="D582" s="127"/>
      <c r="E582" s="103"/>
      <c r="F582" s="112"/>
      <c r="G582" s="103"/>
      <c r="H582" s="103"/>
      <c r="I582" s="112"/>
      <c r="J582" s="136">
        <f>SUBTOTAL(109,Instagram[[#This Row],[N. of Likes (number)]],Instagram[[#This Row],[N. of Comments / replies / Messages (number)]],Instagram[[#This Row],[N. of Video visualizations - ONLY if including a video (IGTV)]])</f>
        <v>0</v>
      </c>
    </row>
    <row r="583" spans="1:10" ht="16" x14ac:dyDescent="0.2">
      <c r="A583" s="99" t="s">
        <v>1035</v>
      </c>
      <c r="B583" s="106"/>
      <c r="C583" s="101"/>
      <c r="D583" s="127"/>
      <c r="E583" s="103"/>
      <c r="F583" s="112"/>
      <c r="G583" s="103"/>
      <c r="H583" s="103"/>
      <c r="I583" s="112"/>
      <c r="J583" s="136">
        <f>SUBTOTAL(109,Instagram[[#This Row],[N. of Likes (number)]],Instagram[[#This Row],[N. of Comments / replies / Messages (number)]],Instagram[[#This Row],[N. of Video visualizations - ONLY if including a video (IGTV)]])</f>
        <v>0</v>
      </c>
    </row>
    <row r="584" spans="1:10" ht="16" x14ac:dyDescent="0.2">
      <c r="A584" s="99" t="s">
        <v>1036</v>
      </c>
      <c r="B584" s="106"/>
      <c r="C584" s="101"/>
      <c r="D584" s="127"/>
      <c r="E584" s="103"/>
      <c r="F584" s="112"/>
      <c r="G584" s="103"/>
      <c r="H584" s="103"/>
      <c r="I584" s="112"/>
      <c r="J584" s="136">
        <f>SUBTOTAL(109,Instagram[[#This Row],[N. of Likes (number)]],Instagram[[#This Row],[N. of Comments / replies / Messages (number)]],Instagram[[#This Row],[N. of Video visualizations - ONLY if including a video (IGTV)]])</f>
        <v>0</v>
      </c>
    </row>
    <row r="585" spans="1:10" ht="16" x14ac:dyDescent="0.2">
      <c r="A585" s="99" t="s">
        <v>1037</v>
      </c>
      <c r="B585" s="106"/>
      <c r="C585" s="101"/>
      <c r="D585" s="127"/>
      <c r="E585" s="103"/>
      <c r="F585" s="112"/>
      <c r="G585" s="103"/>
      <c r="H585" s="103"/>
      <c r="I585" s="112"/>
      <c r="J585" s="136">
        <f>SUBTOTAL(109,Instagram[[#This Row],[N. of Likes (number)]],Instagram[[#This Row],[N. of Comments / replies / Messages (number)]],Instagram[[#This Row],[N. of Video visualizations - ONLY if including a video (IGTV)]])</f>
        <v>0</v>
      </c>
    </row>
    <row r="586" spans="1:10" ht="16" x14ac:dyDescent="0.2">
      <c r="A586" s="99" t="s">
        <v>1038</v>
      </c>
      <c r="B586" s="106"/>
      <c r="C586" s="101"/>
      <c r="D586" s="127"/>
      <c r="E586" s="103"/>
      <c r="F586" s="112"/>
      <c r="G586" s="103"/>
      <c r="H586" s="103"/>
      <c r="I586" s="112"/>
      <c r="J586" s="136">
        <f>SUBTOTAL(109,Instagram[[#This Row],[N. of Likes (number)]],Instagram[[#This Row],[N. of Comments / replies / Messages (number)]],Instagram[[#This Row],[N. of Video visualizations - ONLY if including a video (IGTV)]])</f>
        <v>0</v>
      </c>
    </row>
    <row r="587" spans="1:10" ht="16" x14ac:dyDescent="0.2">
      <c r="A587" s="99" t="s">
        <v>1039</v>
      </c>
      <c r="B587" s="106"/>
      <c r="C587" s="101"/>
      <c r="D587" s="127"/>
      <c r="E587" s="103"/>
      <c r="F587" s="112"/>
      <c r="G587" s="103"/>
      <c r="H587" s="103"/>
      <c r="I587" s="112"/>
      <c r="J587" s="136">
        <f>SUBTOTAL(109,Instagram[[#This Row],[N. of Likes (number)]],Instagram[[#This Row],[N. of Comments / replies / Messages (number)]],Instagram[[#This Row],[N. of Video visualizations - ONLY if including a video (IGTV)]])</f>
        <v>0</v>
      </c>
    </row>
    <row r="588" spans="1:10" ht="16" x14ac:dyDescent="0.2">
      <c r="A588" s="99" t="s">
        <v>1040</v>
      </c>
      <c r="B588" s="106"/>
      <c r="C588" s="101"/>
      <c r="D588" s="127"/>
      <c r="E588" s="103"/>
      <c r="F588" s="112"/>
      <c r="G588" s="103"/>
      <c r="H588" s="103"/>
      <c r="I588" s="112"/>
      <c r="J588" s="136">
        <f>SUBTOTAL(109,Instagram[[#This Row],[N. of Likes (number)]],Instagram[[#This Row],[N. of Comments / replies / Messages (number)]],Instagram[[#This Row],[N. of Video visualizations - ONLY if including a video (IGTV)]])</f>
        <v>0</v>
      </c>
    </row>
    <row r="589" spans="1:10" ht="16" x14ac:dyDescent="0.2">
      <c r="A589" s="99" t="s">
        <v>1041</v>
      </c>
      <c r="B589" s="106"/>
      <c r="C589" s="101"/>
      <c r="D589" s="127"/>
      <c r="E589" s="103"/>
      <c r="F589" s="112"/>
      <c r="G589" s="103"/>
      <c r="H589" s="103"/>
      <c r="I589" s="112"/>
      <c r="J589" s="136">
        <f>SUBTOTAL(109,Instagram[[#This Row],[N. of Likes (number)]],Instagram[[#This Row],[N. of Comments / replies / Messages (number)]],Instagram[[#This Row],[N. of Video visualizations - ONLY if including a video (IGTV)]])</f>
        <v>0</v>
      </c>
    </row>
    <row r="590" spans="1:10" ht="16" x14ac:dyDescent="0.2">
      <c r="A590" s="99" t="s">
        <v>1042</v>
      </c>
      <c r="B590" s="106"/>
      <c r="C590" s="101"/>
      <c r="D590" s="127"/>
      <c r="E590" s="103"/>
      <c r="F590" s="112"/>
      <c r="G590" s="103"/>
      <c r="H590" s="103"/>
      <c r="I590" s="112"/>
      <c r="J590" s="136">
        <f>SUBTOTAL(109,Instagram[[#This Row],[N. of Likes (number)]],Instagram[[#This Row],[N. of Comments / replies / Messages (number)]],Instagram[[#This Row],[N. of Video visualizations - ONLY if including a video (IGTV)]])</f>
        <v>0</v>
      </c>
    </row>
    <row r="591" spans="1:10" ht="16" x14ac:dyDescent="0.2">
      <c r="A591" s="99" t="s">
        <v>1043</v>
      </c>
      <c r="B591" s="106"/>
      <c r="C591" s="101"/>
      <c r="D591" s="127"/>
      <c r="E591" s="103"/>
      <c r="F591" s="112"/>
      <c r="G591" s="103"/>
      <c r="H591" s="103"/>
      <c r="I591" s="112"/>
      <c r="J591" s="136">
        <f>SUBTOTAL(109,Instagram[[#This Row],[N. of Likes (number)]],Instagram[[#This Row],[N. of Comments / replies / Messages (number)]],Instagram[[#This Row],[N. of Video visualizations - ONLY if including a video (IGTV)]])</f>
        <v>0</v>
      </c>
    </row>
    <row r="592" spans="1:10" ht="16" x14ac:dyDescent="0.2">
      <c r="A592" s="99" t="s">
        <v>1044</v>
      </c>
      <c r="B592" s="106"/>
      <c r="C592" s="101"/>
      <c r="D592" s="127"/>
      <c r="E592" s="103"/>
      <c r="F592" s="112"/>
      <c r="G592" s="103"/>
      <c r="H592" s="103"/>
      <c r="I592" s="112"/>
      <c r="J592" s="136">
        <f>SUBTOTAL(109,Instagram[[#This Row],[N. of Likes (number)]],Instagram[[#This Row],[N. of Comments / replies / Messages (number)]],Instagram[[#This Row],[N. of Video visualizations - ONLY if including a video (IGTV)]])</f>
        <v>0</v>
      </c>
    </row>
    <row r="593" spans="1:10" ht="16" x14ac:dyDescent="0.2">
      <c r="A593" s="99" t="s">
        <v>1045</v>
      </c>
      <c r="B593" s="106"/>
      <c r="C593" s="101"/>
      <c r="D593" s="127"/>
      <c r="E593" s="103"/>
      <c r="F593" s="112"/>
      <c r="G593" s="103"/>
      <c r="H593" s="103"/>
      <c r="I593" s="112"/>
      <c r="J593" s="136">
        <f>SUBTOTAL(109,Instagram[[#This Row],[N. of Likes (number)]],Instagram[[#This Row],[N. of Comments / replies / Messages (number)]],Instagram[[#This Row],[N. of Video visualizations - ONLY if including a video (IGTV)]])</f>
        <v>0</v>
      </c>
    </row>
    <row r="594" spans="1:10" ht="16" x14ac:dyDescent="0.2">
      <c r="A594" s="99" t="s">
        <v>1046</v>
      </c>
      <c r="B594" s="106"/>
      <c r="C594" s="101"/>
      <c r="D594" s="127"/>
      <c r="E594" s="103"/>
      <c r="F594" s="112"/>
      <c r="G594" s="103"/>
      <c r="H594" s="103"/>
      <c r="I594" s="112"/>
      <c r="J594" s="136">
        <f>SUBTOTAL(109,Instagram[[#This Row],[N. of Likes (number)]],Instagram[[#This Row],[N. of Comments / replies / Messages (number)]],Instagram[[#This Row],[N. of Video visualizations - ONLY if including a video (IGTV)]])</f>
        <v>0</v>
      </c>
    </row>
    <row r="595" spans="1:10" ht="16" x14ac:dyDescent="0.2">
      <c r="A595" s="99" t="s">
        <v>1047</v>
      </c>
      <c r="B595" s="106"/>
      <c r="C595" s="101"/>
      <c r="D595" s="127"/>
      <c r="E595" s="103"/>
      <c r="F595" s="112"/>
      <c r="G595" s="103"/>
      <c r="H595" s="103"/>
      <c r="I595" s="112"/>
      <c r="J595" s="136">
        <f>SUBTOTAL(109,Instagram[[#This Row],[N. of Likes (number)]],Instagram[[#This Row],[N. of Comments / replies / Messages (number)]],Instagram[[#This Row],[N. of Video visualizations - ONLY if including a video (IGTV)]])</f>
        <v>0</v>
      </c>
    </row>
    <row r="596" spans="1:10" ht="16" x14ac:dyDescent="0.2">
      <c r="A596" s="99" t="s">
        <v>1048</v>
      </c>
      <c r="B596" s="106"/>
      <c r="C596" s="101"/>
      <c r="D596" s="127"/>
      <c r="E596" s="103"/>
      <c r="F596" s="112"/>
      <c r="G596" s="103"/>
      <c r="H596" s="103"/>
      <c r="I596" s="112"/>
      <c r="J596" s="136">
        <f>SUBTOTAL(109,Instagram[[#This Row],[N. of Likes (number)]],Instagram[[#This Row],[N. of Comments / replies / Messages (number)]],Instagram[[#This Row],[N. of Video visualizations - ONLY if including a video (IGTV)]])</f>
        <v>0</v>
      </c>
    </row>
    <row r="597" spans="1:10" ht="16" x14ac:dyDescent="0.2">
      <c r="A597" s="99" t="s">
        <v>1049</v>
      </c>
      <c r="B597" s="106"/>
      <c r="C597" s="101"/>
      <c r="D597" s="127"/>
      <c r="E597" s="103"/>
      <c r="F597" s="112"/>
      <c r="G597" s="103"/>
      <c r="H597" s="103"/>
      <c r="I597" s="112"/>
      <c r="J597" s="136">
        <f>SUBTOTAL(109,Instagram[[#This Row],[N. of Likes (number)]],Instagram[[#This Row],[N. of Comments / replies / Messages (number)]],Instagram[[#This Row],[N. of Video visualizations - ONLY if including a video (IGTV)]])</f>
        <v>0</v>
      </c>
    </row>
    <row r="598" spans="1:10" ht="16" x14ac:dyDescent="0.2">
      <c r="A598" s="99" t="s">
        <v>1050</v>
      </c>
      <c r="B598" s="106"/>
      <c r="C598" s="101"/>
      <c r="D598" s="127"/>
      <c r="E598" s="103"/>
      <c r="F598" s="112"/>
      <c r="G598" s="103"/>
      <c r="H598" s="103"/>
      <c r="I598" s="112"/>
      <c r="J598" s="136">
        <f>SUBTOTAL(109,Instagram[[#This Row],[N. of Likes (number)]],Instagram[[#This Row],[N. of Comments / replies / Messages (number)]],Instagram[[#This Row],[N. of Video visualizations - ONLY if including a video (IGTV)]])</f>
        <v>0</v>
      </c>
    </row>
    <row r="599" spans="1:10" ht="16" x14ac:dyDescent="0.2">
      <c r="A599" s="99" t="s">
        <v>1051</v>
      </c>
      <c r="B599" s="106"/>
      <c r="C599" s="101"/>
      <c r="D599" s="127"/>
      <c r="E599" s="103"/>
      <c r="F599" s="112"/>
      <c r="G599" s="103"/>
      <c r="H599" s="103"/>
      <c r="I599" s="112"/>
      <c r="J599" s="136">
        <f>SUBTOTAL(109,Instagram[[#This Row],[N. of Likes (number)]],Instagram[[#This Row],[N. of Comments / replies / Messages (number)]],Instagram[[#This Row],[N. of Video visualizations - ONLY if including a video (IGTV)]])</f>
        <v>0</v>
      </c>
    </row>
    <row r="600" spans="1:10" ht="16" x14ac:dyDescent="0.2">
      <c r="A600" s="99" t="s">
        <v>1052</v>
      </c>
      <c r="B600" s="106"/>
      <c r="C600" s="101"/>
      <c r="D600" s="127"/>
      <c r="E600" s="103"/>
      <c r="F600" s="112"/>
      <c r="G600" s="103"/>
      <c r="H600" s="103"/>
      <c r="I600" s="112"/>
      <c r="J600" s="136">
        <f>SUBTOTAL(109,Instagram[[#This Row],[N. of Likes (number)]],Instagram[[#This Row],[N. of Comments / replies / Messages (number)]],Instagram[[#This Row],[N. of Video visualizations - ONLY if including a video (IGTV)]])</f>
        <v>0</v>
      </c>
    </row>
    <row r="601" spans="1:10" ht="16" x14ac:dyDescent="0.2">
      <c r="A601" s="99" t="s">
        <v>1053</v>
      </c>
      <c r="B601" s="106"/>
      <c r="C601" s="101"/>
      <c r="D601" s="127"/>
      <c r="E601" s="103"/>
      <c r="F601" s="112"/>
      <c r="G601" s="103"/>
      <c r="H601" s="103"/>
      <c r="I601" s="112"/>
      <c r="J601" s="136">
        <f>SUBTOTAL(109,Instagram[[#This Row],[N. of Likes (number)]],Instagram[[#This Row],[N. of Comments / replies / Messages (number)]],Instagram[[#This Row],[N. of Video visualizations - ONLY if including a video (IGTV)]])</f>
        <v>0</v>
      </c>
    </row>
    <row r="602" spans="1:10" ht="16" x14ac:dyDescent="0.2">
      <c r="A602" s="99" t="s">
        <v>1054</v>
      </c>
      <c r="B602" s="106"/>
      <c r="C602" s="101"/>
      <c r="D602" s="127"/>
      <c r="E602" s="103"/>
      <c r="F602" s="112"/>
      <c r="G602" s="103"/>
      <c r="H602" s="103"/>
      <c r="I602" s="112"/>
      <c r="J602" s="136">
        <f>SUBTOTAL(109,Instagram[[#This Row],[N. of Likes (number)]],Instagram[[#This Row],[N. of Comments / replies / Messages (number)]],Instagram[[#This Row],[N. of Video visualizations - ONLY if including a video (IGTV)]])</f>
        <v>0</v>
      </c>
    </row>
    <row r="603" spans="1:10" ht="16" x14ac:dyDescent="0.2">
      <c r="A603" s="99" t="s">
        <v>1055</v>
      </c>
      <c r="B603" s="106"/>
      <c r="C603" s="101"/>
      <c r="D603" s="127"/>
      <c r="E603" s="103"/>
      <c r="F603" s="112"/>
      <c r="G603" s="103"/>
      <c r="H603" s="103"/>
      <c r="I603" s="112"/>
      <c r="J603" s="136">
        <f>SUBTOTAL(109,Instagram[[#This Row],[N. of Likes (number)]],Instagram[[#This Row],[N. of Comments / replies / Messages (number)]],Instagram[[#This Row],[N. of Video visualizations - ONLY if including a video (IGTV)]])</f>
        <v>0</v>
      </c>
    </row>
    <row r="604" spans="1:10" ht="16" x14ac:dyDescent="0.2">
      <c r="A604" s="99" t="s">
        <v>1056</v>
      </c>
      <c r="B604" s="106"/>
      <c r="C604" s="101"/>
      <c r="D604" s="127"/>
      <c r="E604" s="103"/>
      <c r="F604" s="112"/>
      <c r="G604" s="103"/>
      <c r="H604" s="103"/>
      <c r="I604" s="112"/>
      <c r="J604" s="136">
        <f>SUBTOTAL(109,Instagram[[#This Row],[N. of Likes (number)]],Instagram[[#This Row],[N. of Comments / replies / Messages (number)]],Instagram[[#This Row],[N. of Video visualizations - ONLY if including a video (IGTV)]])</f>
        <v>0</v>
      </c>
    </row>
    <row r="605" spans="1:10" ht="16" x14ac:dyDescent="0.2">
      <c r="A605" s="99" t="s">
        <v>1057</v>
      </c>
      <c r="B605" s="106"/>
      <c r="C605" s="101"/>
      <c r="D605" s="127"/>
      <c r="E605" s="103"/>
      <c r="F605" s="112"/>
      <c r="G605" s="103"/>
      <c r="H605" s="103"/>
      <c r="I605" s="112"/>
      <c r="J605" s="136">
        <f>SUBTOTAL(109,Instagram[[#This Row],[N. of Likes (number)]],Instagram[[#This Row],[N. of Comments / replies / Messages (number)]],Instagram[[#This Row],[N. of Video visualizations - ONLY if including a video (IGTV)]])</f>
        <v>0</v>
      </c>
    </row>
    <row r="606" spans="1:10" ht="16" x14ac:dyDescent="0.2">
      <c r="A606" s="99" t="s">
        <v>1058</v>
      </c>
      <c r="B606" s="106"/>
      <c r="C606" s="101"/>
      <c r="D606" s="127"/>
      <c r="E606" s="103"/>
      <c r="F606" s="112"/>
      <c r="G606" s="103"/>
      <c r="H606" s="103"/>
      <c r="I606" s="112"/>
      <c r="J606" s="136">
        <f>SUBTOTAL(109,Instagram[[#This Row],[N. of Likes (number)]],Instagram[[#This Row],[N. of Comments / replies / Messages (number)]],Instagram[[#This Row],[N. of Video visualizations - ONLY if including a video (IGTV)]])</f>
        <v>0</v>
      </c>
    </row>
    <row r="607" spans="1:10" ht="16" x14ac:dyDescent="0.2">
      <c r="A607" s="99" t="s">
        <v>1059</v>
      </c>
      <c r="B607" s="106"/>
      <c r="C607" s="101"/>
      <c r="D607" s="127"/>
      <c r="E607" s="103"/>
      <c r="F607" s="112"/>
      <c r="G607" s="103"/>
      <c r="H607" s="103"/>
      <c r="I607" s="112"/>
      <c r="J607" s="136">
        <f>SUBTOTAL(109,Instagram[[#This Row],[N. of Likes (number)]],Instagram[[#This Row],[N. of Comments / replies / Messages (number)]],Instagram[[#This Row],[N. of Video visualizations - ONLY if including a video (IGTV)]])</f>
        <v>0</v>
      </c>
    </row>
    <row r="608" spans="1:10" ht="16" x14ac:dyDescent="0.2">
      <c r="A608" s="99" t="s">
        <v>1060</v>
      </c>
      <c r="B608" s="106"/>
      <c r="C608" s="101"/>
      <c r="D608" s="127"/>
      <c r="E608" s="103"/>
      <c r="F608" s="112"/>
      <c r="G608" s="103"/>
      <c r="H608" s="103"/>
      <c r="I608" s="112"/>
      <c r="J608" s="136">
        <f>SUBTOTAL(109,Instagram[[#This Row],[N. of Likes (number)]],Instagram[[#This Row],[N. of Comments / replies / Messages (number)]],Instagram[[#This Row],[N. of Video visualizations - ONLY if including a video (IGTV)]])</f>
        <v>0</v>
      </c>
    </row>
    <row r="609" spans="1:10" ht="16" x14ac:dyDescent="0.2">
      <c r="A609" s="99" t="s">
        <v>1061</v>
      </c>
      <c r="B609" s="106"/>
      <c r="C609" s="101"/>
      <c r="D609" s="127"/>
      <c r="E609" s="103"/>
      <c r="F609" s="112"/>
      <c r="G609" s="103"/>
      <c r="H609" s="103"/>
      <c r="I609" s="112"/>
      <c r="J609" s="136">
        <f>SUBTOTAL(109,Instagram[[#This Row],[N. of Likes (number)]],Instagram[[#This Row],[N. of Comments / replies / Messages (number)]],Instagram[[#This Row],[N. of Video visualizations - ONLY if including a video (IGTV)]])</f>
        <v>0</v>
      </c>
    </row>
    <row r="610" spans="1:10" ht="16" x14ac:dyDescent="0.2">
      <c r="A610" s="99" t="s">
        <v>1062</v>
      </c>
      <c r="B610" s="106"/>
      <c r="C610" s="101"/>
      <c r="D610" s="127"/>
      <c r="E610" s="103"/>
      <c r="F610" s="112"/>
      <c r="G610" s="103"/>
      <c r="H610" s="103"/>
      <c r="I610" s="112"/>
      <c r="J610" s="136">
        <f>SUBTOTAL(109,Instagram[[#This Row],[N. of Likes (number)]],Instagram[[#This Row],[N. of Comments / replies / Messages (number)]],Instagram[[#This Row],[N. of Video visualizations - ONLY if including a video (IGTV)]])</f>
        <v>0</v>
      </c>
    </row>
    <row r="611" spans="1:10" ht="16" x14ac:dyDescent="0.2">
      <c r="A611" s="99" t="s">
        <v>1063</v>
      </c>
      <c r="B611" s="106"/>
      <c r="C611" s="101"/>
      <c r="D611" s="127"/>
      <c r="E611" s="103"/>
      <c r="F611" s="112"/>
      <c r="G611" s="103"/>
      <c r="H611" s="103"/>
      <c r="I611" s="112"/>
      <c r="J611" s="136">
        <f>SUBTOTAL(109,Instagram[[#This Row],[N. of Likes (number)]],Instagram[[#This Row],[N. of Comments / replies / Messages (number)]],Instagram[[#This Row],[N. of Video visualizations - ONLY if including a video (IGTV)]])</f>
        <v>0</v>
      </c>
    </row>
    <row r="612" spans="1:10" ht="16" x14ac:dyDescent="0.2">
      <c r="A612" s="99" t="s">
        <v>1064</v>
      </c>
      <c r="B612" s="106"/>
      <c r="C612" s="101"/>
      <c r="D612" s="127"/>
      <c r="E612" s="103"/>
      <c r="F612" s="112"/>
      <c r="G612" s="103"/>
      <c r="H612" s="103"/>
      <c r="I612" s="112"/>
      <c r="J612" s="136">
        <f>SUBTOTAL(109,Instagram[[#This Row],[N. of Likes (number)]],Instagram[[#This Row],[N. of Comments / replies / Messages (number)]],Instagram[[#This Row],[N. of Video visualizations - ONLY if including a video (IGTV)]])</f>
        <v>0</v>
      </c>
    </row>
    <row r="613" spans="1:10" ht="16" x14ac:dyDescent="0.2">
      <c r="A613" s="99" t="s">
        <v>1065</v>
      </c>
      <c r="B613" s="106"/>
      <c r="C613" s="101"/>
      <c r="D613" s="127"/>
      <c r="E613" s="103"/>
      <c r="F613" s="112"/>
      <c r="G613" s="103"/>
      <c r="H613" s="103"/>
      <c r="I613" s="112"/>
      <c r="J613" s="136">
        <f>SUBTOTAL(109,Instagram[[#This Row],[N. of Likes (number)]],Instagram[[#This Row],[N. of Comments / replies / Messages (number)]],Instagram[[#This Row],[N. of Video visualizations - ONLY if including a video (IGTV)]])</f>
        <v>0</v>
      </c>
    </row>
    <row r="614" spans="1:10" ht="16" x14ac:dyDescent="0.2">
      <c r="A614" s="99" t="s">
        <v>1066</v>
      </c>
      <c r="B614" s="106"/>
      <c r="C614" s="101"/>
      <c r="D614" s="127"/>
      <c r="E614" s="103"/>
      <c r="F614" s="112"/>
      <c r="G614" s="103"/>
      <c r="H614" s="103"/>
      <c r="I614" s="112"/>
      <c r="J614" s="136">
        <f>SUBTOTAL(109,Instagram[[#This Row],[N. of Likes (number)]],Instagram[[#This Row],[N. of Comments / replies / Messages (number)]],Instagram[[#This Row],[N. of Video visualizations - ONLY if including a video (IGTV)]])</f>
        <v>0</v>
      </c>
    </row>
    <row r="615" spans="1:10" ht="16" x14ac:dyDescent="0.2">
      <c r="A615" s="99" t="s">
        <v>1067</v>
      </c>
      <c r="B615" s="106"/>
      <c r="C615" s="101"/>
      <c r="D615" s="127"/>
      <c r="E615" s="103"/>
      <c r="F615" s="112"/>
      <c r="G615" s="103"/>
      <c r="H615" s="103"/>
      <c r="I615" s="112"/>
      <c r="J615" s="136">
        <f>SUBTOTAL(109,Instagram[[#This Row],[N. of Likes (number)]],Instagram[[#This Row],[N. of Comments / replies / Messages (number)]],Instagram[[#This Row],[N. of Video visualizations - ONLY if including a video (IGTV)]])</f>
        <v>0</v>
      </c>
    </row>
    <row r="616" spans="1:10" ht="16" x14ac:dyDescent="0.2">
      <c r="A616" s="99" t="s">
        <v>1068</v>
      </c>
      <c r="B616" s="106"/>
      <c r="C616" s="101"/>
      <c r="D616" s="127"/>
      <c r="E616" s="103"/>
      <c r="F616" s="112"/>
      <c r="G616" s="103"/>
      <c r="H616" s="103"/>
      <c r="I616" s="112"/>
      <c r="J616" s="136">
        <f>SUBTOTAL(109,Instagram[[#This Row],[N. of Likes (number)]],Instagram[[#This Row],[N. of Comments / replies / Messages (number)]],Instagram[[#This Row],[N. of Video visualizations - ONLY if including a video (IGTV)]])</f>
        <v>0</v>
      </c>
    </row>
    <row r="617" spans="1:10" ht="16" x14ac:dyDescent="0.2">
      <c r="A617" s="99" t="s">
        <v>1069</v>
      </c>
      <c r="B617" s="106"/>
      <c r="C617" s="101"/>
      <c r="D617" s="127"/>
      <c r="E617" s="103"/>
      <c r="F617" s="112"/>
      <c r="G617" s="103"/>
      <c r="H617" s="103"/>
      <c r="I617" s="112"/>
      <c r="J617" s="136">
        <f>SUBTOTAL(109,Instagram[[#This Row],[N. of Likes (number)]],Instagram[[#This Row],[N. of Comments / replies / Messages (number)]],Instagram[[#This Row],[N. of Video visualizations - ONLY if including a video (IGTV)]])</f>
        <v>0</v>
      </c>
    </row>
    <row r="618" spans="1:10" ht="16" x14ac:dyDescent="0.2">
      <c r="A618" s="99" t="s">
        <v>1070</v>
      </c>
      <c r="B618" s="106"/>
      <c r="C618" s="101"/>
      <c r="D618" s="127"/>
      <c r="E618" s="103"/>
      <c r="F618" s="112"/>
      <c r="G618" s="103"/>
      <c r="H618" s="103"/>
      <c r="I618" s="112"/>
      <c r="J618" s="136">
        <f>SUBTOTAL(109,Instagram[[#This Row],[N. of Likes (number)]],Instagram[[#This Row],[N. of Comments / replies / Messages (number)]],Instagram[[#This Row],[N. of Video visualizations - ONLY if including a video (IGTV)]])</f>
        <v>0</v>
      </c>
    </row>
    <row r="619" spans="1:10" ht="16" x14ac:dyDescent="0.2">
      <c r="A619" s="99" t="s">
        <v>1071</v>
      </c>
      <c r="B619" s="106"/>
      <c r="C619" s="101"/>
      <c r="D619" s="127"/>
      <c r="E619" s="103"/>
      <c r="F619" s="112"/>
      <c r="G619" s="103"/>
      <c r="H619" s="103"/>
      <c r="I619" s="112"/>
      <c r="J619" s="136">
        <f>SUBTOTAL(109,Instagram[[#This Row],[N. of Likes (number)]],Instagram[[#This Row],[N. of Comments / replies / Messages (number)]],Instagram[[#This Row],[N. of Video visualizations - ONLY if including a video (IGTV)]])</f>
        <v>0</v>
      </c>
    </row>
    <row r="620" spans="1:10" ht="16" x14ac:dyDescent="0.2">
      <c r="A620" s="99" t="s">
        <v>1072</v>
      </c>
      <c r="B620" s="106"/>
      <c r="C620" s="101"/>
      <c r="D620" s="127"/>
      <c r="E620" s="103"/>
      <c r="F620" s="112"/>
      <c r="G620" s="103"/>
      <c r="H620" s="103"/>
      <c r="I620" s="112"/>
      <c r="J620" s="136">
        <f>SUBTOTAL(109,Instagram[[#This Row],[N. of Likes (number)]],Instagram[[#This Row],[N. of Comments / replies / Messages (number)]],Instagram[[#This Row],[N. of Video visualizations - ONLY if including a video (IGTV)]])</f>
        <v>0</v>
      </c>
    </row>
    <row r="621" spans="1:10" ht="16" x14ac:dyDescent="0.2">
      <c r="A621" s="99" t="s">
        <v>1073</v>
      </c>
      <c r="B621" s="106"/>
      <c r="C621" s="101"/>
      <c r="D621" s="127"/>
      <c r="E621" s="103"/>
      <c r="F621" s="112"/>
      <c r="G621" s="103"/>
      <c r="H621" s="103"/>
      <c r="I621" s="112"/>
      <c r="J621" s="136">
        <f>SUBTOTAL(109,Instagram[[#This Row],[N. of Likes (number)]],Instagram[[#This Row],[N. of Comments / replies / Messages (number)]],Instagram[[#This Row],[N. of Video visualizations - ONLY if including a video (IGTV)]])</f>
        <v>0</v>
      </c>
    </row>
    <row r="622" spans="1:10" ht="16" x14ac:dyDescent="0.2">
      <c r="A622" s="99" t="s">
        <v>1074</v>
      </c>
      <c r="B622" s="106"/>
      <c r="C622" s="101"/>
      <c r="D622" s="127"/>
      <c r="E622" s="103"/>
      <c r="F622" s="112"/>
      <c r="G622" s="103"/>
      <c r="H622" s="103"/>
      <c r="I622" s="112"/>
      <c r="J622" s="136">
        <f>SUBTOTAL(109,Instagram[[#This Row],[N. of Likes (number)]],Instagram[[#This Row],[N. of Comments / replies / Messages (number)]],Instagram[[#This Row],[N. of Video visualizations - ONLY if including a video (IGTV)]])</f>
        <v>0</v>
      </c>
    </row>
    <row r="623" spans="1:10" ht="16" x14ac:dyDescent="0.2">
      <c r="A623" s="99" t="s">
        <v>1075</v>
      </c>
      <c r="B623" s="106"/>
      <c r="C623" s="101"/>
      <c r="D623" s="127"/>
      <c r="E623" s="103"/>
      <c r="F623" s="112"/>
      <c r="G623" s="103"/>
      <c r="H623" s="103"/>
      <c r="I623" s="112"/>
      <c r="J623" s="136">
        <f>SUBTOTAL(109,Instagram[[#This Row],[N. of Likes (number)]],Instagram[[#This Row],[N. of Comments / replies / Messages (number)]],Instagram[[#This Row],[N. of Video visualizations - ONLY if including a video (IGTV)]])</f>
        <v>0</v>
      </c>
    </row>
    <row r="624" spans="1:10" ht="16" x14ac:dyDescent="0.2">
      <c r="A624" s="99" t="s">
        <v>1076</v>
      </c>
      <c r="B624" s="106"/>
      <c r="C624" s="101"/>
      <c r="D624" s="127"/>
      <c r="E624" s="103"/>
      <c r="F624" s="112"/>
      <c r="G624" s="103"/>
      <c r="H624" s="103"/>
      <c r="I624" s="112"/>
      <c r="J624" s="136">
        <f>SUBTOTAL(109,Instagram[[#This Row],[N. of Likes (number)]],Instagram[[#This Row],[N. of Comments / replies / Messages (number)]],Instagram[[#This Row],[N. of Video visualizations - ONLY if including a video (IGTV)]])</f>
        <v>0</v>
      </c>
    </row>
    <row r="625" spans="1:10" ht="16" x14ac:dyDescent="0.2">
      <c r="A625" s="99" t="s">
        <v>1077</v>
      </c>
      <c r="B625" s="106"/>
      <c r="C625" s="101"/>
      <c r="D625" s="127"/>
      <c r="E625" s="103"/>
      <c r="F625" s="112"/>
      <c r="G625" s="103"/>
      <c r="H625" s="103"/>
      <c r="I625" s="112"/>
      <c r="J625" s="136">
        <f>SUBTOTAL(109,Instagram[[#This Row],[N. of Likes (number)]],Instagram[[#This Row],[N. of Comments / replies / Messages (number)]],Instagram[[#This Row],[N. of Video visualizations - ONLY if including a video (IGTV)]])</f>
        <v>0</v>
      </c>
    </row>
    <row r="626" spans="1:10" ht="16" x14ac:dyDescent="0.2">
      <c r="A626" s="99" t="s">
        <v>1078</v>
      </c>
      <c r="B626" s="106"/>
      <c r="C626" s="101"/>
      <c r="D626" s="127"/>
      <c r="E626" s="103"/>
      <c r="F626" s="112"/>
      <c r="G626" s="103"/>
      <c r="H626" s="103"/>
      <c r="I626" s="112"/>
      <c r="J626" s="136">
        <f>SUBTOTAL(109,Instagram[[#This Row],[N. of Likes (number)]],Instagram[[#This Row],[N. of Comments / replies / Messages (number)]],Instagram[[#This Row],[N. of Video visualizations - ONLY if including a video (IGTV)]])</f>
        <v>0</v>
      </c>
    </row>
    <row r="627" spans="1:10" ht="16" x14ac:dyDescent="0.2">
      <c r="A627" s="99" t="s">
        <v>1079</v>
      </c>
      <c r="B627" s="106"/>
      <c r="C627" s="101"/>
      <c r="D627" s="127"/>
      <c r="E627" s="103"/>
      <c r="F627" s="112"/>
      <c r="G627" s="103"/>
      <c r="H627" s="103"/>
      <c r="I627" s="112"/>
      <c r="J627" s="136">
        <f>SUBTOTAL(109,Instagram[[#This Row],[N. of Likes (number)]],Instagram[[#This Row],[N. of Comments / replies / Messages (number)]],Instagram[[#This Row],[N. of Video visualizations - ONLY if including a video (IGTV)]])</f>
        <v>0</v>
      </c>
    </row>
    <row r="628" spans="1:10" ht="16" x14ac:dyDescent="0.2">
      <c r="A628" s="99" t="s">
        <v>1080</v>
      </c>
      <c r="B628" s="106"/>
      <c r="C628" s="101"/>
      <c r="D628" s="127"/>
      <c r="E628" s="103"/>
      <c r="F628" s="112"/>
      <c r="G628" s="103"/>
      <c r="H628" s="103"/>
      <c r="I628" s="112"/>
      <c r="J628" s="136">
        <f>SUBTOTAL(109,Instagram[[#This Row],[N. of Likes (number)]],Instagram[[#This Row],[N. of Comments / replies / Messages (number)]],Instagram[[#This Row],[N. of Video visualizations - ONLY if including a video (IGTV)]])</f>
        <v>0</v>
      </c>
    </row>
    <row r="629" spans="1:10" ht="16" x14ac:dyDescent="0.2">
      <c r="A629" s="99" t="s">
        <v>1081</v>
      </c>
      <c r="B629" s="106"/>
      <c r="C629" s="101"/>
      <c r="D629" s="127"/>
      <c r="E629" s="103"/>
      <c r="F629" s="112"/>
      <c r="G629" s="103"/>
      <c r="H629" s="103"/>
      <c r="I629" s="112"/>
      <c r="J629" s="136">
        <f>SUBTOTAL(109,Instagram[[#This Row],[N. of Likes (number)]],Instagram[[#This Row],[N. of Comments / replies / Messages (number)]],Instagram[[#This Row],[N. of Video visualizations - ONLY if including a video (IGTV)]])</f>
        <v>0</v>
      </c>
    </row>
    <row r="630" spans="1:10" ht="16" x14ac:dyDescent="0.2">
      <c r="A630" s="99" t="s">
        <v>1082</v>
      </c>
      <c r="B630" s="106"/>
      <c r="C630" s="101"/>
      <c r="D630" s="127"/>
      <c r="E630" s="103"/>
      <c r="F630" s="112"/>
      <c r="G630" s="103"/>
      <c r="H630" s="103"/>
      <c r="I630" s="112"/>
      <c r="J630" s="136">
        <f>SUBTOTAL(109,Instagram[[#This Row],[N. of Likes (number)]],Instagram[[#This Row],[N. of Comments / replies / Messages (number)]],Instagram[[#This Row],[N. of Video visualizations - ONLY if including a video (IGTV)]])</f>
        <v>0</v>
      </c>
    </row>
    <row r="631" spans="1:10" ht="16" x14ac:dyDescent="0.2">
      <c r="A631" s="99" t="s">
        <v>1083</v>
      </c>
      <c r="B631" s="106"/>
      <c r="C631" s="101"/>
      <c r="D631" s="127"/>
      <c r="E631" s="103"/>
      <c r="F631" s="112"/>
      <c r="G631" s="103"/>
      <c r="H631" s="103"/>
      <c r="I631" s="112"/>
      <c r="J631" s="136">
        <f>SUBTOTAL(109,Instagram[[#This Row],[N. of Likes (number)]],Instagram[[#This Row],[N. of Comments / replies / Messages (number)]],Instagram[[#This Row],[N. of Video visualizations - ONLY if including a video (IGTV)]])</f>
        <v>0</v>
      </c>
    </row>
    <row r="632" spans="1:10" ht="16" x14ac:dyDescent="0.2">
      <c r="A632" s="99" t="s">
        <v>1084</v>
      </c>
      <c r="B632" s="106"/>
      <c r="C632" s="101"/>
      <c r="D632" s="127"/>
      <c r="E632" s="103"/>
      <c r="F632" s="112"/>
      <c r="G632" s="103"/>
      <c r="H632" s="103"/>
      <c r="I632" s="112"/>
      <c r="J632" s="136">
        <f>SUBTOTAL(109,Instagram[[#This Row],[N. of Likes (number)]],Instagram[[#This Row],[N. of Comments / replies / Messages (number)]],Instagram[[#This Row],[N. of Video visualizations - ONLY if including a video (IGTV)]])</f>
        <v>0</v>
      </c>
    </row>
    <row r="633" spans="1:10" ht="16" x14ac:dyDescent="0.2">
      <c r="A633" s="99" t="s">
        <v>1085</v>
      </c>
      <c r="B633" s="106"/>
      <c r="C633" s="101"/>
      <c r="D633" s="127"/>
      <c r="E633" s="103"/>
      <c r="F633" s="112"/>
      <c r="G633" s="103"/>
      <c r="H633" s="103"/>
      <c r="I633" s="112"/>
      <c r="J633" s="136">
        <f>SUBTOTAL(109,Instagram[[#This Row],[N. of Likes (number)]],Instagram[[#This Row],[N. of Comments / replies / Messages (number)]],Instagram[[#This Row],[N. of Video visualizations - ONLY if including a video (IGTV)]])</f>
        <v>0</v>
      </c>
    </row>
    <row r="634" spans="1:10" ht="16" x14ac:dyDescent="0.2">
      <c r="A634" s="99" t="s">
        <v>1086</v>
      </c>
      <c r="B634" s="106"/>
      <c r="C634" s="101"/>
      <c r="D634" s="127"/>
      <c r="E634" s="103"/>
      <c r="F634" s="112"/>
      <c r="G634" s="103"/>
      <c r="H634" s="103"/>
      <c r="I634" s="112"/>
      <c r="J634" s="136">
        <f>SUBTOTAL(109,Instagram[[#This Row],[N. of Likes (number)]],Instagram[[#This Row],[N. of Comments / replies / Messages (number)]],Instagram[[#This Row],[N. of Video visualizations - ONLY if including a video (IGTV)]])</f>
        <v>0</v>
      </c>
    </row>
    <row r="635" spans="1:10" ht="16" x14ac:dyDescent="0.2">
      <c r="A635" s="99" t="s">
        <v>1087</v>
      </c>
      <c r="B635" s="106"/>
      <c r="C635" s="101"/>
      <c r="D635" s="127"/>
      <c r="E635" s="103"/>
      <c r="F635" s="112"/>
      <c r="G635" s="103"/>
      <c r="H635" s="103"/>
      <c r="I635" s="112"/>
      <c r="J635" s="136">
        <f>SUBTOTAL(109,Instagram[[#This Row],[N. of Likes (number)]],Instagram[[#This Row],[N. of Comments / replies / Messages (number)]],Instagram[[#This Row],[N. of Video visualizations - ONLY if including a video (IGTV)]])</f>
        <v>0</v>
      </c>
    </row>
    <row r="636" spans="1:10" ht="16" x14ac:dyDescent="0.2">
      <c r="A636" s="99" t="s">
        <v>1088</v>
      </c>
      <c r="B636" s="106"/>
      <c r="C636" s="101"/>
      <c r="D636" s="127"/>
      <c r="E636" s="103"/>
      <c r="F636" s="112"/>
      <c r="G636" s="103"/>
      <c r="H636" s="103"/>
      <c r="I636" s="112"/>
      <c r="J636" s="136">
        <f>SUBTOTAL(109,Instagram[[#This Row],[N. of Likes (number)]],Instagram[[#This Row],[N. of Comments / replies / Messages (number)]],Instagram[[#This Row],[N. of Video visualizations - ONLY if including a video (IGTV)]])</f>
        <v>0</v>
      </c>
    </row>
    <row r="637" spans="1:10" ht="16" x14ac:dyDescent="0.2">
      <c r="A637" s="99" t="s">
        <v>1089</v>
      </c>
      <c r="B637" s="106"/>
      <c r="C637" s="101"/>
      <c r="D637" s="127"/>
      <c r="E637" s="103"/>
      <c r="F637" s="112"/>
      <c r="G637" s="103"/>
      <c r="H637" s="103"/>
      <c r="I637" s="112"/>
      <c r="J637" s="136">
        <f>SUBTOTAL(109,Instagram[[#This Row],[N. of Likes (number)]],Instagram[[#This Row],[N. of Comments / replies / Messages (number)]],Instagram[[#This Row],[N. of Video visualizations - ONLY if including a video (IGTV)]])</f>
        <v>0</v>
      </c>
    </row>
    <row r="638" spans="1:10" ht="16" x14ac:dyDescent="0.2">
      <c r="A638" s="99" t="s">
        <v>1090</v>
      </c>
      <c r="B638" s="106"/>
      <c r="C638" s="101"/>
      <c r="D638" s="127"/>
      <c r="E638" s="103"/>
      <c r="F638" s="112"/>
      <c r="G638" s="103"/>
      <c r="H638" s="103"/>
      <c r="I638" s="112"/>
      <c r="J638" s="136">
        <f>SUBTOTAL(109,Instagram[[#This Row],[N. of Likes (number)]],Instagram[[#This Row],[N. of Comments / replies / Messages (number)]],Instagram[[#This Row],[N. of Video visualizations - ONLY if including a video (IGTV)]])</f>
        <v>0</v>
      </c>
    </row>
    <row r="639" spans="1:10" ht="16" x14ac:dyDescent="0.2">
      <c r="A639" s="99" t="s">
        <v>1091</v>
      </c>
      <c r="B639" s="106"/>
      <c r="C639" s="101"/>
      <c r="D639" s="127"/>
      <c r="E639" s="103"/>
      <c r="F639" s="112"/>
      <c r="G639" s="103"/>
      <c r="H639" s="103"/>
      <c r="I639" s="112"/>
      <c r="J639" s="136">
        <f>SUBTOTAL(109,Instagram[[#This Row],[N. of Likes (number)]],Instagram[[#This Row],[N. of Comments / replies / Messages (number)]],Instagram[[#This Row],[N. of Video visualizations - ONLY if including a video (IGTV)]])</f>
        <v>0</v>
      </c>
    </row>
    <row r="640" spans="1:10" ht="16" x14ac:dyDescent="0.2">
      <c r="A640" s="99" t="s">
        <v>1092</v>
      </c>
      <c r="B640" s="106"/>
      <c r="C640" s="101"/>
      <c r="D640" s="127"/>
      <c r="E640" s="103"/>
      <c r="F640" s="112"/>
      <c r="G640" s="103"/>
      <c r="H640" s="103"/>
      <c r="I640" s="112"/>
      <c r="J640" s="136">
        <f>SUBTOTAL(109,Instagram[[#This Row],[N. of Likes (number)]],Instagram[[#This Row],[N. of Comments / replies / Messages (number)]],Instagram[[#This Row],[N. of Video visualizations - ONLY if including a video (IGTV)]])</f>
        <v>0</v>
      </c>
    </row>
    <row r="641" spans="1:10" ht="16" x14ac:dyDescent="0.2">
      <c r="A641" s="99" t="s">
        <v>1093</v>
      </c>
      <c r="B641" s="106"/>
      <c r="C641" s="101"/>
      <c r="D641" s="127"/>
      <c r="E641" s="103"/>
      <c r="F641" s="112"/>
      <c r="G641" s="103"/>
      <c r="H641" s="103"/>
      <c r="I641" s="112"/>
      <c r="J641" s="136">
        <f>SUBTOTAL(109,Instagram[[#This Row],[N. of Likes (number)]],Instagram[[#This Row],[N. of Comments / replies / Messages (number)]],Instagram[[#This Row],[N. of Video visualizations - ONLY if including a video (IGTV)]])</f>
        <v>0</v>
      </c>
    </row>
    <row r="642" spans="1:10" ht="16" x14ac:dyDescent="0.2">
      <c r="A642" s="99" t="s">
        <v>1094</v>
      </c>
      <c r="B642" s="106"/>
      <c r="C642" s="101"/>
      <c r="D642" s="127"/>
      <c r="E642" s="103"/>
      <c r="F642" s="112"/>
      <c r="G642" s="103"/>
      <c r="H642" s="103"/>
      <c r="I642" s="112"/>
      <c r="J642" s="136">
        <f>SUBTOTAL(109,Instagram[[#This Row],[N. of Likes (number)]],Instagram[[#This Row],[N. of Comments / replies / Messages (number)]],Instagram[[#This Row],[N. of Video visualizations - ONLY if including a video (IGTV)]])</f>
        <v>0</v>
      </c>
    </row>
    <row r="643" spans="1:10" ht="16" x14ac:dyDescent="0.2">
      <c r="A643" s="99" t="s">
        <v>1095</v>
      </c>
      <c r="B643" s="106"/>
      <c r="C643" s="101"/>
      <c r="D643" s="127"/>
      <c r="E643" s="103"/>
      <c r="F643" s="112"/>
      <c r="G643" s="103"/>
      <c r="H643" s="103"/>
      <c r="I643" s="112"/>
      <c r="J643" s="136">
        <f>SUBTOTAL(109,Instagram[[#This Row],[N. of Likes (number)]],Instagram[[#This Row],[N. of Comments / replies / Messages (number)]],Instagram[[#This Row],[N. of Video visualizations - ONLY if including a video (IGTV)]])</f>
        <v>0</v>
      </c>
    </row>
    <row r="644" spans="1:10" ht="16" x14ac:dyDescent="0.2">
      <c r="A644" s="99" t="s">
        <v>1096</v>
      </c>
      <c r="B644" s="106"/>
      <c r="C644" s="101"/>
      <c r="D644" s="127"/>
      <c r="E644" s="103"/>
      <c r="F644" s="112"/>
      <c r="G644" s="103"/>
      <c r="H644" s="103"/>
      <c r="I644" s="112"/>
      <c r="J644" s="136">
        <f>SUBTOTAL(109,Instagram[[#This Row],[N. of Likes (number)]],Instagram[[#This Row],[N. of Comments / replies / Messages (number)]],Instagram[[#This Row],[N. of Video visualizations - ONLY if including a video (IGTV)]])</f>
        <v>0</v>
      </c>
    </row>
    <row r="645" spans="1:10" ht="16" x14ac:dyDescent="0.2">
      <c r="A645" s="99" t="s">
        <v>1097</v>
      </c>
      <c r="B645" s="106"/>
      <c r="C645" s="101"/>
      <c r="D645" s="127"/>
      <c r="E645" s="103"/>
      <c r="F645" s="112"/>
      <c r="G645" s="103"/>
      <c r="H645" s="103"/>
      <c r="I645" s="112"/>
      <c r="J645" s="136">
        <f>SUBTOTAL(109,Instagram[[#This Row],[N. of Likes (number)]],Instagram[[#This Row],[N. of Comments / replies / Messages (number)]],Instagram[[#This Row],[N. of Video visualizations - ONLY if including a video (IGTV)]])</f>
        <v>0</v>
      </c>
    </row>
    <row r="646" spans="1:10" ht="16" x14ac:dyDescent="0.2">
      <c r="A646" s="99" t="s">
        <v>1098</v>
      </c>
      <c r="B646" s="106"/>
      <c r="C646" s="101"/>
      <c r="D646" s="127"/>
      <c r="E646" s="103"/>
      <c r="F646" s="112"/>
      <c r="G646" s="103"/>
      <c r="H646" s="103"/>
      <c r="I646" s="112"/>
      <c r="J646" s="136">
        <f>SUBTOTAL(109,Instagram[[#This Row],[N. of Likes (number)]],Instagram[[#This Row],[N. of Comments / replies / Messages (number)]],Instagram[[#This Row],[N. of Video visualizations - ONLY if including a video (IGTV)]])</f>
        <v>0</v>
      </c>
    </row>
    <row r="647" spans="1:10" ht="16" x14ac:dyDescent="0.2">
      <c r="A647" s="99" t="s">
        <v>1099</v>
      </c>
      <c r="B647" s="106"/>
      <c r="C647" s="101"/>
      <c r="D647" s="127"/>
      <c r="E647" s="103"/>
      <c r="F647" s="112"/>
      <c r="G647" s="103"/>
      <c r="H647" s="103"/>
      <c r="I647" s="112"/>
      <c r="J647" s="136">
        <f>SUBTOTAL(109,Instagram[[#This Row],[N. of Likes (number)]],Instagram[[#This Row],[N. of Comments / replies / Messages (number)]],Instagram[[#This Row],[N. of Video visualizations - ONLY if including a video (IGTV)]])</f>
        <v>0</v>
      </c>
    </row>
    <row r="648" spans="1:10" ht="16" x14ac:dyDescent="0.2">
      <c r="A648" s="99" t="s">
        <v>1100</v>
      </c>
      <c r="B648" s="106"/>
      <c r="C648" s="101"/>
      <c r="D648" s="127"/>
      <c r="E648" s="103"/>
      <c r="F648" s="112"/>
      <c r="G648" s="103"/>
      <c r="H648" s="103"/>
      <c r="I648" s="112"/>
      <c r="J648" s="136">
        <f>SUBTOTAL(109,Instagram[[#This Row],[N. of Likes (number)]],Instagram[[#This Row],[N. of Comments / replies / Messages (number)]],Instagram[[#This Row],[N. of Video visualizations - ONLY if including a video (IGTV)]])</f>
        <v>0</v>
      </c>
    </row>
    <row r="649" spans="1:10" ht="16" x14ac:dyDescent="0.2">
      <c r="A649" s="99" t="s">
        <v>1101</v>
      </c>
      <c r="B649" s="106"/>
      <c r="C649" s="101"/>
      <c r="D649" s="127"/>
      <c r="E649" s="103"/>
      <c r="F649" s="112"/>
      <c r="G649" s="103"/>
      <c r="H649" s="103"/>
      <c r="I649" s="112"/>
      <c r="J649" s="136">
        <f>SUBTOTAL(109,Instagram[[#This Row],[N. of Likes (number)]],Instagram[[#This Row],[N. of Comments / replies / Messages (number)]],Instagram[[#This Row],[N. of Video visualizations - ONLY if including a video (IGTV)]])</f>
        <v>0</v>
      </c>
    </row>
    <row r="650" spans="1:10" ht="16" x14ac:dyDescent="0.2">
      <c r="A650" s="99" t="s">
        <v>1102</v>
      </c>
      <c r="B650" s="106"/>
      <c r="C650" s="101"/>
      <c r="D650" s="127"/>
      <c r="E650" s="103"/>
      <c r="F650" s="112"/>
      <c r="G650" s="103"/>
      <c r="H650" s="103"/>
      <c r="I650" s="112"/>
      <c r="J650" s="136">
        <f>SUBTOTAL(109,Instagram[[#This Row],[N. of Likes (number)]],Instagram[[#This Row],[N. of Comments / replies / Messages (number)]],Instagram[[#This Row],[N. of Video visualizations - ONLY if including a video (IGTV)]])</f>
        <v>0</v>
      </c>
    </row>
    <row r="651" spans="1:10" ht="16" x14ac:dyDescent="0.2">
      <c r="A651" s="99" t="s">
        <v>1103</v>
      </c>
      <c r="B651" s="106"/>
      <c r="C651" s="101"/>
      <c r="D651" s="127"/>
      <c r="E651" s="103"/>
      <c r="F651" s="112"/>
      <c r="G651" s="103"/>
      <c r="H651" s="103"/>
      <c r="I651" s="112"/>
      <c r="J651" s="136">
        <f>SUBTOTAL(109,Instagram[[#This Row],[N. of Likes (number)]],Instagram[[#This Row],[N. of Comments / replies / Messages (number)]],Instagram[[#This Row],[N. of Video visualizations - ONLY if including a video (IGTV)]])</f>
        <v>0</v>
      </c>
    </row>
    <row r="652" spans="1:10" ht="16" x14ac:dyDescent="0.2">
      <c r="A652" s="99" t="s">
        <v>1104</v>
      </c>
      <c r="B652" s="106"/>
      <c r="C652" s="101"/>
      <c r="D652" s="127"/>
      <c r="E652" s="103"/>
      <c r="F652" s="112"/>
      <c r="G652" s="103"/>
      <c r="H652" s="103"/>
      <c r="I652" s="112"/>
      <c r="J652" s="136">
        <f>SUBTOTAL(109,Instagram[[#This Row],[N. of Likes (number)]],Instagram[[#This Row],[N. of Comments / replies / Messages (number)]],Instagram[[#This Row],[N. of Video visualizations - ONLY if including a video (IGTV)]])</f>
        <v>0</v>
      </c>
    </row>
    <row r="653" spans="1:10" ht="16" x14ac:dyDescent="0.2">
      <c r="A653" s="99" t="s">
        <v>1105</v>
      </c>
      <c r="B653" s="106"/>
      <c r="C653" s="101"/>
      <c r="D653" s="127"/>
      <c r="E653" s="103"/>
      <c r="F653" s="112"/>
      <c r="G653" s="103"/>
      <c r="H653" s="103"/>
      <c r="I653" s="112"/>
      <c r="J653" s="136">
        <f>SUBTOTAL(109,Instagram[[#This Row],[N. of Likes (number)]],Instagram[[#This Row],[N. of Comments / replies / Messages (number)]],Instagram[[#This Row],[N. of Video visualizations - ONLY if including a video (IGTV)]])</f>
        <v>0</v>
      </c>
    </row>
    <row r="654" spans="1:10" ht="16" x14ac:dyDescent="0.2">
      <c r="A654" s="99" t="s">
        <v>1106</v>
      </c>
      <c r="B654" s="106"/>
      <c r="C654" s="101"/>
      <c r="D654" s="127"/>
      <c r="E654" s="103"/>
      <c r="F654" s="112"/>
      <c r="G654" s="103"/>
      <c r="H654" s="103"/>
      <c r="I654" s="112"/>
      <c r="J654" s="136">
        <f>SUBTOTAL(109,Instagram[[#This Row],[N. of Likes (number)]],Instagram[[#This Row],[N. of Comments / replies / Messages (number)]],Instagram[[#This Row],[N. of Video visualizations - ONLY if including a video (IGTV)]])</f>
        <v>0</v>
      </c>
    </row>
    <row r="655" spans="1:10" ht="16" x14ac:dyDescent="0.2">
      <c r="A655" s="99" t="s">
        <v>1107</v>
      </c>
      <c r="B655" s="106"/>
      <c r="C655" s="101"/>
      <c r="D655" s="127"/>
      <c r="E655" s="103"/>
      <c r="F655" s="112"/>
      <c r="G655" s="103"/>
      <c r="H655" s="103"/>
      <c r="I655" s="112"/>
      <c r="J655" s="136">
        <f>SUBTOTAL(109,Instagram[[#This Row],[N. of Likes (number)]],Instagram[[#This Row],[N. of Comments / replies / Messages (number)]],Instagram[[#This Row],[N. of Video visualizations - ONLY if including a video (IGTV)]])</f>
        <v>0</v>
      </c>
    </row>
    <row r="656" spans="1:10" ht="16" x14ac:dyDescent="0.2">
      <c r="A656" s="99" t="s">
        <v>1108</v>
      </c>
      <c r="B656" s="106"/>
      <c r="C656" s="101"/>
      <c r="D656" s="127"/>
      <c r="E656" s="103"/>
      <c r="F656" s="112"/>
      <c r="G656" s="103"/>
      <c r="H656" s="103"/>
      <c r="I656" s="112"/>
      <c r="J656" s="136">
        <f>SUBTOTAL(109,Instagram[[#This Row],[N. of Likes (number)]],Instagram[[#This Row],[N. of Comments / replies / Messages (number)]],Instagram[[#This Row],[N. of Video visualizations - ONLY if including a video (IGTV)]])</f>
        <v>0</v>
      </c>
    </row>
    <row r="657" spans="1:10" ht="16" x14ac:dyDescent="0.2">
      <c r="A657" s="99" t="s">
        <v>1109</v>
      </c>
      <c r="B657" s="106"/>
      <c r="C657" s="101"/>
      <c r="D657" s="127"/>
      <c r="E657" s="103"/>
      <c r="F657" s="112"/>
      <c r="G657" s="103"/>
      <c r="H657" s="103"/>
      <c r="I657" s="112"/>
      <c r="J657" s="136">
        <f>SUBTOTAL(109,Instagram[[#This Row],[N. of Likes (number)]],Instagram[[#This Row],[N. of Comments / replies / Messages (number)]],Instagram[[#This Row],[N. of Video visualizations - ONLY if including a video (IGTV)]])</f>
        <v>0</v>
      </c>
    </row>
    <row r="658" spans="1:10" ht="16" x14ac:dyDescent="0.2">
      <c r="A658" s="99" t="s">
        <v>1110</v>
      </c>
      <c r="B658" s="106"/>
      <c r="C658" s="101"/>
      <c r="D658" s="127"/>
      <c r="E658" s="103"/>
      <c r="F658" s="112"/>
      <c r="G658" s="103"/>
      <c r="H658" s="103"/>
      <c r="I658" s="112"/>
      <c r="J658" s="136">
        <f>SUBTOTAL(109,Instagram[[#This Row],[N. of Likes (number)]],Instagram[[#This Row],[N. of Comments / replies / Messages (number)]],Instagram[[#This Row],[N. of Video visualizations - ONLY if including a video (IGTV)]])</f>
        <v>0</v>
      </c>
    </row>
    <row r="659" spans="1:10" ht="16" x14ac:dyDescent="0.2">
      <c r="A659" s="99" t="s">
        <v>1111</v>
      </c>
      <c r="B659" s="106"/>
      <c r="C659" s="101"/>
      <c r="D659" s="127"/>
      <c r="E659" s="103"/>
      <c r="F659" s="112"/>
      <c r="G659" s="103"/>
      <c r="H659" s="103"/>
      <c r="I659" s="112"/>
      <c r="J659" s="136">
        <f>SUBTOTAL(109,Instagram[[#This Row],[N. of Likes (number)]],Instagram[[#This Row],[N. of Comments / replies / Messages (number)]],Instagram[[#This Row],[N. of Video visualizations - ONLY if including a video (IGTV)]])</f>
        <v>0</v>
      </c>
    </row>
    <row r="660" spans="1:10" ht="16" x14ac:dyDescent="0.2">
      <c r="A660" s="99" t="s">
        <v>1112</v>
      </c>
      <c r="B660" s="106"/>
      <c r="C660" s="101"/>
      <c r="D660" s="127"/>
      <c r="E660" s="103"/>
      <c r="F660" s="112"/>
      <c r="G660" s="103"/>
      <c r="H660" s="103"/>
      <c r="I660" s="112"/>
      <c r="J660" s="136">
        <f>SUBTOTAL(109,Instagram[[#This Row],[N. of Likes (number)]],Instagram[[#This Row],[N. of Comments / replies / Messages (number)]],Instagram[[#This Row],[N. of Video visualizations - ONLY if including a video (IGTV)]])</f>
        <v>0</v>
      </c>
    </row>
    <row r="661" spans="1:10" ht="16" x14ac:dyDescent="0.2">
      <c r="A661" s="99" t="s">
        <v>1113</v>
      </c>
      <c r="B661" s="106"/>
      <c r="C661" s="101"/>
      <c r="D661" s="127"/>
      <c r="E661" s="103"/>
      <c r="F661" s="112"/>
      <c r="G661" s="103"/>
      <c r="H661" s="103"/>
      <c r="I661" s="112"/>
      <c r="J661" s="136">
        <f>SUBTOTAL(109,Instagram[[#This Row],[N. of Likes (number)]],Instagram[[#This Row],[N. of Comments / replies / Messages (number)]],Instagram[[#This Row],[N. of Video visualizations - ONLY if including a video (IGTV)]])</f>
        <v>0</v>
      </c>
    </row>
    <row r="662" spans="1:10" ht="16" x14ac:dyDescent="0.2">
      <c r="A662" s="99" t="s">
        <v>1114</v>
      </c>
      <c r="B662" s="106"/>
      <c r="C662" s="101"/>
      <c r="D662" s="127"/>
      <c r="E662" s="103"/>
      <c r="F662" s="112"/>
      <c r="G662" s="103"/>
      <c r="H662" s="103"/>
      <c r="I662" s="112"/>
      <c r="J662" s="136">
        <f>SUBTOTAL(109,Instagram[[#This Row],[N. of Likes (number)]],Instagram[[#This Row],[N. of Comments / replies / Messages (number)]],Instagram[[#This Row],[N. of Video visualizations - ONLY if including a video (IGTV)]])</f>
        <v>0</v>
      </c>
    </row>
    <row r="663" spans="1:10" ht="16" x14ac:dyDescent="0.2">
      <c r="A663" s="99" t="s">
        <v>1115</v>
      </c>
      <c r="B663" s="106"/>
      <c r="C663" s="101"/>
      <c r="D663" s="127"/>
      <c r="E663" s="103"/>
      <c r="F663" s="112"/>
      <c r="G663" s="103"/>
      <c r="H663" s="103"/>
      <c r="I663" s="112"/>
      <c r="J663" s="136">
        <f>SUBTOTAL(109,Instagram[[#This Row],[N. of Likes (number)]],Instagram[[#This Row],[N. of Comments / replies / Messages (number)]],Instagram[[#This Row],[N. of Video visualizations - ONLY if including a video (IGTV)]])</f>
        <v>0</v>
      </c>
    </row>
    <row r="664" spans="1:10" ht="16" x14ac:dyDescent="0.2">
      <c r="A664" s="99" t="s">
        <v>1116</v>
      </c>
      <c r="B664" s="106"/>
      <c r="C664" s="101"/>
      <c r="D664" s="127"/>
      <c r="E664" s="103"/>
      <c r="F664" s="112"/>
      <c r="G664" s="103"/>
      <c r="H664" s="103"/>
      <c r="I664" s="112"/>
      <c r="J664" s="136">
        <f>SUBTOTAL(109,Instagram[[#This Row],[N. of Likes (number)]],Instagram[[#This Row],[N. of Comments / replies / Messages (number)]],Instagram[[#This Row],[N. of Video visualizations - ONLY if including a video (IGTV)]])</f>
        <v>0</v>
      </c>
    </row>
    <row r="665" spans="1:10" ht="16" x14ac:dyDescent="0.2">
      <c r="A665" s="99" t="s">
        <v>1117</v>
      </c>
      <c r="B665" s="106"/>
      <c r="C665" s="101"/>
      <c r="D665" s="127"/>
      <c r="E665" s="103"/>
      <c r="F665" s="112"/>
      <c r="G665" s="103"/>
      <c r="H665" s="103"/>
      <c r="I665" s="112"/>
      <c r="J665" s="136">
        <f>SUBTOTAL(109,Instagram[[#This Row],[N. of Likes (number)]],Instagram[[#This Row],[N. of Comments / replies / Messages (number)]],Instagram[[#This Row],[N. of Video visualizations - ONLY if including a video (IGTV)]])</f>
        <v>0</v>
      </c>
    </row>
    <row r="666" spans="1:10" ht="16" x14ac:dyDescent="0.2">
      <c r="A666" s="99" t="s">
        <v>1118</v>
      </c>
      <c r="B666" s="106"/>
      <c r="C666" s="101"/>
      <c r="D666" s="127"/>
      <c r="E666" s="103"/>
      <c r="F666" s="112"/>
      <c r="G666" s="103"/>
      <c r="H666" s="103"/>
      <c r="I666" s="112"/>
      <c r="J666" s="136">
        <f>SUBTOTAL(109,Instagram[[#This Row],[N. of Likes (number)]],Instagram[[#This Row],[N. of Comments / replies / Messages (number)]],Instagram[[#This Row],[N. of Video visualizations - ONLY if including a video (IGTV)]])</f>
        <v>0</v>
      </c>
    </row>
    <row r="667" spans="1:10" ht="16" x14ac:dyDescent="0.2">
      <c r="A667" s="99" t="s">
        <v>1119</v>
      </c>
      <c r="B667" s="106"/>
      <c r="C667" s="101"/>
      <c r="D667" s="127"/>
      <c r="E667" s="103"/>
      <c r="F667" s="112"/>
      <c r="G667" s="103"/>
      <c r="H667" s="103"/>
      <c r="I667" s="112"/>
      <c r="J667" s="136">
        <f>SUBTOTAL(109,Instagram[[#This Row],[N. of Likes (number)]],Instagram[[#This Row],[N. of Comments / replies / Messages (number)]],Instagram[[#This Row],[N. of Video visualizations - ONLY if including a video (IGTV)]])</f>
        <v>0</v>
      </c>
    </row>
    <row r="668" spans="1:10" ht="16" x14ac:dyDescent="0.2">
      <c r="A668" s="99" t="s">
        <v>1120</v>
      </c>
      <c r="B668" s="106"/>
      <c r="C668" s="101"/>
      <c r="D668" s="127"/>
      <c r="E668" s="103"/>
      <c r="F668" s="112"/>
      <c r="G668" s="103"/>
      <c r="H668" s="103"/>
      <c r="I668" s="112"/>
      <c r="J668" s="136">
        <f>SUBTOTAL(109,Instagram[[#This Row],[N. of Likes (number)]],Instagram[[#This Row],[N. of Comments / replies / Messages (number)]],Instagram[[#This Row],[N. of Video visualizations - ONLY if including a video (IGTV)]])</f>
        <v>0</v>
      </c>
    </row>
    <row r="669" spans="1:10" ht="16" x14ac:dyDescent="0.2">
      <c r="A669" s="99" t="s">
        <v>1121</v>
      </c>
      <c r="B669" s="106"/>
      <c r="C669" s="101"/>
      <c r="D669" s="127"/>
      <c r="E669" s="103"/>
      <c r="F669" s="112"/>
      <c r="G669" s="103"/>
      <c r="H669" s="103"/>
      <c r="I669" s="112"/>
      <c r="J669" s="136">
        <f>SUBTOTAL(109,Instagram[[#This Row],[N. of Likes (number)]],Instagram[[#This Row],[N. of Comments / replies / Messages (number)]],Instagram[[#This Row],[N. of Video visualizations - ONLY if including a video (IGTV)]])</f>
        <v>0</v>
      </c>
    </row>
    <row r="670" spans="1:10" ht="16" x14ac:dyDescent="0.2">
      <c r="A670" s="99" t="s">
        <v>1122</v>
      </c>
      <c r="B670" s="106"/>
      <c r="C670" s="101"/>
      <c r="D670" s="127"/>
      <c r="E670" s="103"/>
      <c r="F670" s="112"/>
      <c r="G670" s="103"/>
      <c r="H670" s="103"/>
      <c r="I670" s="112"/>
      <c r="J670" s="136">
        <f>SUBTOTAL(109,Instagram[[#This Row],[N. of Likes (number)]],Instagram[[#This Row],[N. of Comments / replies / Messages (number)]],Instagram[[#This Row],[N. of Video visualizations - ONLY if including a video (IGTV)]])</f>
        <v>0</v>
      </c>
    </row>
    <row r="671" spans="1:10" ht="16" x14ac:dyDescent="0.2">
      <c r="A671" s="99" t="s">
        <v>1123</v>
      </c>
      <c r="B671" s="106"/>
      <c r="C671" s="101"/>
      <c r="D671" s="127"/>
      <c r="E671" s="103"/>
      <c r="F671" s="112"/>
      <c r="G671" s="103"/>
      <c r="H671" s="103"/>
      <c r="I671" s="112"/>
      <c r="J671" s="136">
        <f>SUBTOTAL(109,Instagram[[#This Row],[N. of Likes (number)]],Instagram[[#This Row],[N. of Comments / replies / Messages (number)]],Instagram[[#This Row],[N. of Video visualizations - ONLY if including a video (IGTV)]])</f>
        <v>0</v>
      </c>
    </row>
    <row r="672" spans="1:10" ht="16" x14ac:dyDescent="0.2">
      <c r="A672" s="99" t="s">
        <v>1124</v>
      </c>
      <c r="B672" s="106"/>
      <c r="C672" s="101"/>
      <c r="D672" s="127"/>
      <c r="E672" s="103"/>
      <c r="F672" s="112"/>
      <c r="G672" s="103"/>
      <c r="H672" s="103"/>
      <c r="I672" s="112"/>
      <c r="J672" s="136">
        <f>SUBTOTAL(109,Instagram[[#This Row],[N. of Likes (number)]],Instagram[[#This Row],[N. of Comments / replies / Messages (number)]],Instagram[[#This Row],[N. of Video visualizations - ONLY if including a video (IGTV)]])</f>
        <v>0</v>
      </c>
    </row>
    <row r="673" spans="1:10" ht="16" x14ac:dyDescent="0.2">
      <c r="A673" s="99" t="s">
        <v>1125</v>
      </c>
      <c r="B673" s="106"/>
      <c r="C673" s="101"/>
      <c r="D673" s="127"/>
      <c r="E673" s="103"/>
      <c r="F673" s="112"/>
      <c r="G673" s="103"/>
      <c r="H673" s="103"/>
      <c r="I673" s="112"/>
      <c r="J673" s="136">
        <f>SUBTOTAL(109,Instagram[[#This Row],[N. of Likes (number)]],Instagram[[#This Row],[N. of Comments / replies / Messages (number)]],Instagram[[#This Row],[N. of Video visualizations - ONLY if including a video (IGTV)]])</f>
        <v>0</v>
      </c>
    </row>
    <row r="674" spans="1:10" ht="16" x14ac:dyDescent="0.2">
      <c r="A674" s="99" t="s">
        <v>1126</v>
      </c>
      <c r="B674" s="106"/>
      <c r="C674" s="101"/>
      <c r="D674" s="127"/>
      <c r="E674" s="103"/>
      <c r="F674" s="112"/>
      <c r="G674" s="103"/>
      <c r="H674" s="103"/>
      <c r="I674" s="112"/>
      <c r="J674" s="136">
        <f>SUBTOTAL(109,Instagram[[#This Row],[N. of Likes (number)]],Instagram[[#This Row],[N. of Comments / replies / Messages (number)]],Instagram[[#This Row],[N. of Video visualizations - ONLY if including a video (IGTV)]])</f>
        <v>0</v>
      </c>
    </row>
    <row r="675" spans="1:10" ht="16" x14ac:dyDescent="0.2">
      <c r="A675" s="99" t="s">
        <v>1127</v>
      </c>
      <c r="B675" s="106"/>
      <c r="C675" s="101"/>
      <c r="D675" s="127"/>
      <c r="E675" s="103"/>
      <c r="F675" s="112"/>
      <c r="G675" s="103"/>
      <c r="H675" s="103"/>
      <c r="I675" s="112"/>
      <c r="J675" s="136">
        <f>SUBTOTAL(109,Instagram[[#This Row],[N. of Likes (number)]],Instagram[[#This Row],[N. of Comments / replies / Messages (number)]],Instagram[[#This Row],[N. of Video visualizations - ONLY if including a video (IGTV)]])</f>
        <v>0</v>
      </c>
    </row>
    <row r="676" spans="1:10" ht="16" x14ac:dyDescent="0.2">
      <c r="A676" s="99" t="s">
        <v>1128</v>
      </c>
      <c r="B676" s="106"/>
      <c r="C676" s="101"/>
      <c r="D676" s="127"/>
      <c r="E676" s="103"/>
      <c r="F676" s="112"/>
      <c r="G676" s="103"/>
      <c r="H676" s="103"/>
      <c r="I676" s="112"/>
      <c r="J676" s="136">
        <f>SUBTOTAL(109,Instagram[[#This Row],[N. of Likes (number)]],Instagram[[#This Row],[N. of Comments / replies / Messages (number)]],Instagram[[#This Row],[N. of Video visualizations - ONLY if including a video (IGTV)]])</f>
        <v>0</v>
      </c>
    </row>
    <row r="677" spans="1:10" ht="16" x14ac:dyDescent="0.2">
      <c r="A677" s="99" t="s">
        <v>1129</v>
      </c>
      <c r="B677" s="106"/>
      <c r="C677" s="101"/>
      <c r="D677" s="127"/>
      <c r="E677" s="103"/>
      <c r="F677" s="112"/>
      <c r="G677" s="103"/>
      <c r="H677" s="103"/>
      <c r="I677" s="112"/>
      <c r="J677" s="136">
        <f>SUBTOTAL(109,Instagram[[#This Row],[N. of Likes (number)]],Instagram[[#This Row],[N. of Comments / replies / Messages (number)]],Instagram[[#This Row],[N. of Video visualizations - ONLY if including a video (IGTV)]])</f>
        <v>0</v>
      </c>
    </row>
    <row r="678" spans="1:10" ht="16" x14ac:dyDescent="0.2">
      <c r="A678" s="99" t="s">
        <v>1130</v>
      </c>
      <c r="B678" s="106"/>
      <c r="C678" s="101"/>
      <c r="D678" s="105"/>
      <c r="E678" s="103"/>
      <c r="F678" s="112"/>
      <c r="G678" s="103"/>
      <c r="H678" s="103"/>
      <c r="I678" s="112"/>
      <c r="J678" s="136">
        <f>SUBTOTAL(109,Instagram[[#This Row],[N. of Likes (number)]],Instagram[[#This Row],[N. of Comments / replies / Messages (number)]],Instagram[[#This Row],[N. of Video visualizations - ONLY if including a video (IGTV)]])</f>
        <v>0</v>
      </c>
    </row>
    <row r="679" spans="1:10" ht="16" x14ac:dyDescent="0.2">
      <c r="A679" s="99" t="s">
        <v>1131</v>
      </c>
      <c r="B679" s="106"/>
      <c r="C679" s="101"/>
      <c r="D679" s="128"/>
      <c r="E679" s="103"/>
      <c r="F679" s="112"/>
      <c r="G679" s="103"/>
      <c r="H679" s="103"/>
      <c r="I679" s="112"/>
      <c r="J679" s="136">
        <f>SUBTOTAL(109,Instagram[[#This Row],[N. of Likes (number)]],Instagram[[#This Row],[N. of Comments / replies / Messages (number)]],Instagram[[#This Row],[N. of Video visualizations - ONLY if including a video (IGTV)]])</f>
        <v>0</v>
      </c>
    </row>
    <row r="680" spans="1:10" ht="16" x14ac:dyDescent="0.2">
      <c r="A680" s="99" t="s">
        <v>1132</v>
      </c>
      <c r="B680" s="106"/>
      <c r="C680" s="101"/>
      <c r="D680" s="105"/>
      <c r="E680" s="103"/>
      <c r="F680" s="112"/>
      <c r="G680" s="103"/>
      <c r="H680" s="103"/>
      <c r="I680" s="112"/>
      <c r="J680" s="136">
        <f>SUBTOTAL(109,Instagram[[#This Row],[N. of Likes (number)]],Instagram[[#This Row],[N. of Comments / replies / Messages (number)]],Instagram[[#This Row],[N. of Video visualizations - ONLY if including a video (IGTV)]])</f>
        <v>0</v>
      </c>
    </row>
    <row r="681" spans="1:10" ht="16" x14ac:dyDescent="0.2">
      <c r="A681" s="99" t="s">
        <v>1133</v>
      </c>
      <c r="B681" s="106"/>
      <c r="C681" s="101"/>
      <c r="D681" s="105"/>
      <c r="E681" s="103"/>
      <c r="F681" s="112"/>
      <c r="G681" s="103"/>
      <c r="H681" s="103"/>
      <c r="I681" s="112"/>
      <c r="J681" s="136">
        <f>SUBTOTAL(109,Instagram[[#This Row],[N. of Likes (number)]],Instagram[[#This Row],[N. of Comments / replies / Messages (number)]],Instagram[[#This Row],[N. of Video visualizations - ONLY if including a video (IGTV)]])</f>
        <v>0</v>
      </c>
    </row>
    <row r="682" spans="1:10" ht="16" x14ac:dyDescent="0.2">
      <c r="A682" s="99" t="s">
        <v>1134</v>
      </c>
      <c r="B682" s="106"/>
      <c r="C682" s="101"/>
      <c r="D682" s="105"/>
      <c r="E682" s="103"/>
      <c r="F682" s="112"/>
      <c r="G682" s="103"/>
      <c r="H682" s="103"/>
      <c r="I682" s="112"/>
      <c r="J682" s="136">
        <f>SUBTOTAL(109,Instagram[[#This Row],[N. of Likes (number)]],Instagram[[#This Row],[N. of Comments / replies / Messages (number)]],Instagram[[#This Row],[N. of Video visualizations - ONLY if including a video (IGTV)]])</f>
        <v>0</v>
      </c>
    </row>
    <row r="683" spans="1:10" ht="16" x14ac:dyDescent="0.2">
      <c r="A683" s="99" t="s">
        <v>1135</v>
      </c>
      <c r="B683" s="106"/>
      <c r="C683" s="101"/>
      <c r="D683" s="105"/>
      <c r="E683" s="103"/>
      <c r="F683" s="112"/>
      <c r="G683" s="103"/>
      <c r="H683" s="103"/>
      <c r="I683" s="112"/>
      <c r="J683" s="136">
        <f>SUBTOTAL(109,Instagram[[#This Row],[N. of Likes (number)]],Instagram[[#This Row],[N. of Comments / replies / Messages (number)]],Instagram[[#This Row],[N. of Video visualizations - ONLY if including a video (IGTV)]])</f>
        <v>0</v>
      </c>
    </row>
    <row r="684" spans="1:10" ht="16" x14ac:dyDescent="0.2">
      <c r="A684" s="99" t="s">
        <v>1136</v>
      </c>
      <c r="B684" s="106"/>
      <c r="C684" s="101"/>
      <c r="D684" s="127"/>
      <c r="E684" s="103"/>
      <c r="F684" s="112"/>
      <c r="G684" s="103"/>
      <c r="H684" s="103"/>
      <c r="I684" s="112"/>
      <c r="J684" s="136">
        <f>SUBTOTAL(109,Instagram[[#This Row],[N. of Likes (number)]],Instagram[[#This Row],[N. of Comments / replies / Messages (number)]],Instagram[[#This Row],[N. of Video visualizations - ONLY if including a video (IGTV)]])</f>
        <v>0</v>
      </c>
    </row>
    <row r="685" spans="1:10" ht="16" x14ac:dyDescent="0.2">
      <c r="A685" s="99" t="s">
        <v>1137</v>
      </c>
      <c r="B685" s="106"/>
      <c r="C685" s="101"/>
      <c r="D685" s="127"/>
      <c r="E685" s="112"/>
      <c r="F685" s="103"/>
      <c r="G685" s="103"/>
      <c r="H685" s="103"/>
      <c r="I685" s="112"/>
      <c r="J685" s="136">
        <f>SUBTOTAL(109,Instagram[[#This Row],[N. of Likes (number)]],Instagram[[#This Row],[N. of Comments / replies / Messages (number)]],Instagram[[#This Row],[N. of Video visualizations - ONLY if including a video (IGTV)]])</f>
        <v>0</v>
      </c>
    </row>
    <row r="686" spans="1:10" ht="16" x14ac:dyDescent="0.2">
      <c r="A686" s="99" t="s">
        <v>1138</v>
      </c>
      <c r="B686" s="106"/>
      <c r="C686" s="101"/>
      <c r="D686" s="127"/>
      <c r="E686" s="112"/>
      <c r="F686" s="103"/>
      <c r="G686" s="103"/>
      <c r="H686" s="103"/>
      <c r="I686" s="112"/>
      <c r="J686" s="136">
        <f>SUBTOTAL(109,Instagram[[#This Row],[N. of Likes (number)]],Instagram[[#This Row],[N. of Comments / replies / Messages (number)]],Instagram[[#This Row],[N. of Video visualizations - ONLY if including a video (IGTV)]])</f>
        <v>0</v>
      </c>
    </row>
    <row r="687" spans="1:10" ht="16" x14ac:dyDescent="0.2">
      <c r="A687" s="99" t="s">
        <v>1139</v>
      </c>
      <c r="B687" s="106"/>
      <c r="C687" s="101"/>
      <c r="D687" s="127"/>
      <c r="E687" s="103"/>
      <c r="F687" s="112"/>
      <c r="G687" s="103"/>
      <c r="H687" s="103"/>
      <c r="I687" s="112"/>
      <c r="J687" s="136">
        <f>SUBTOTAL(109,Instagram[[#This Row],[N. of Likes (number)]],Instagram[[#This Row],[N. of Comments / replies / Messages (number)]],Instagram[[#This Row],[N. of Video visualizations - ONLY if including a video (IGTV)]])</f>
        <v>0</v>
      </c>
    </row>
    <row r="688" spans="1:10" ht="16" x14ac:dyDescent="0.2">
      <c r="A688" s="99" t="s">
        <v>1140</v>
      </c>
      <c r="B688" s="106"/>
      <c r="C688" s="101"/>
      <c r="D688" s="127"/>
      <c r="E688" s="103"/>
      <c r="F688" s="112"/>
      <c r="G688" s="103"/>
      <c r="H688" s="103"/>
      <c r="I688" s="112"/>
      <c r="J688" s="136">
        <f>SUBTOTAL(109,Instagram[[#This Row],[N. of Likes (number)]],Instagram[[#This Row],[N. of Comments / replies / Messages (number)]],Instagram[[#This Row],[N. of Video visualizations - ONLY if including a video (IGTV)]])</f>
        <v>0</v>
      </c>
    </row>
    <row r="689" spans="1:10" ht="16" x14ac:dyDescent="0.2">
      <c r="A689" s="99" t="s">
        <v>1141</v>
      </c>
      <c r="B689" s="106"/>
      <c r="C689" s="101"/>
      <c r="D689" s="127"/>
      <c r="E689" s="103"/>
      <c r="F689" s="112"/>
      <c r="G689" s="103"/>
      <c r="H689" s="103"/>
      <c r="I689" s="112"/>
      <c r="J689" s="136">
        <f>SUBTOTAL(109,Instagram[[#This Row],[N. of Likes (number)]],Instagram[[#This Row],[N. of Comments / replies / Messages (number)]],Instagram[[#This Row],[N. of Video visualizations - ONLY if including a video (IGTV)]])</f>
        <v>0</v>
      </c>
    </row>
    <row r="690" spans="1:10" ht="16" x14ac:dyDescent="0.2">
      <c r="A690" s="99" t="s">
        <v>1142</v>
      </c>
      <c r="B690" s="106"/>
      <c r="C690" s="101"/>
      <c r="D690" s="127"/>
      <c r="E690" s="103"/>
      <c r="F690" s="112"/>
      <c r="G690" s="103"/>
      <c r="H690" s="103"/>
      <c r="I690" s="112"/>
      <c r="J690" s="136">
        <f>SUBTOTAL(109,Instagram[[#This Row],[N. of Likes (number)]],Instagram[[#This Row],[N. of Comments / replies / Messages (number)]],Instagram[[#This Row],[N. of Video visualizations - ONLY if including a video (IGTV)]])</f>
        <v>0</v>
      </c>
    </row>
    <row r="691" spans="1:10" ht="16" x14ac:dyDescent="0.2">
      <c r="A691" s="99" t="s">
        <v>1143</v>
      </c>
      <c r="B691" s="106"/>
      <c r="C691" s="101"/>
      <c r="D691" s="127"/>
      <c r="E691" s="103"/>
      <c r="F691" s="112"/>
      <c r="G691" s="103"/>
      <c r="H691" s="103"/>
      <c r="I691" s="112"/>
      <c r="J691" s="136">
        <f>SUBTOTAL(109,Instagram[[#This Row],[N. of Likes (number)]],Instagram[[#This Row],[N. of Comments / replies / Messages (number)]],Instagram[[#This Row],[N. of Video visualizations - ONLY if including a video (IGTV)]])</f>
        <v>0</v>
      </c>
    </row>
    <row r="692" spans="1:10" ht="16" x14ac:dyDescent="0.2">
      <c r="A692" s="99" t="s">
        <v>1144</v>
      </c>
      <c r="B692" s="106"/>
      <c r="C692" s="101"/>
      <c r="D692" s="127"/>
      <c r="E692" s="103"/>
      <c r="F692" s="112"/>
      <c r="G692" s="103"/>
      <c r="H692" s="103"/>
      <c r="I692" s="112"/>
      <c r="J692" s="136">
        <f>SUBTOTAL(109,Instagram[[#This Row],[N. of Likes (number)]],Instagram[[#This Row],[N. of Comments / replies / Messages (number)]],Instagram[[#This Row],[N. of Video visualizations - ONLY if including a video (IGTV)]])</f>
        <v>0</v>
      </c>
    </row>
    <row r="693" spans="1:10" ht="16" x14ac:dyDescent="0.2">
      <c r="A693" s="99" t="s">
        <v>1145</v>
      </c>
      <c r="B693" s="106"/>
      <c r="C693" s="101"/>
      <c r="D693" s="127"/>
      <c r="E693" s="103"/>
      <c r="F693" s="112"/>
      <c r="G693" s="103"/>
      <c r="H693" s="103"/>
      <c r="I693" s="112"/>
      <c r="J693" s="136">
        <f>SUBTOTAL(109,Instagram[[#This Row],[N. of Likes (number)]],Instagram[[#This Row],[N. of Comments / replies / Messages (number)]],Instagram[[#This Row],[N. of Video visualizations - ONLY if including a video (IGTV)]])</f>
        <v>0</v>
      </c>
    </row>
    <row r="694" spans="1:10" ht="16" x14ac:dyDescent="0.2">
      <c r="A694" s="99" t="s">
        <v>1146</v>
      </c>
      <c r="B694" s="106"/>
      <c r="C694" s="101"/>
      <c r="D694" s="127"/>
      <c r="E694" s="103"/>
      <c r="F694" s="112"/>
      <c r="G694" s="103"/>
      <c r="H694" s="103"/>
      <c r="I694" s="112"/>
      <c r="J694" s="136">
        <f>SUBTOTAL(109,Instagram[[#This Row],[N. of Likes (number)]],Instagram[[#This Row],[N. of Comments / replies / Messages (number)]],Instagram[[#This Row],[N. of Video visualizations - ONLY if including a video (IGTV)]])</f>
        <v>0</v>
      </c>
    </row>
    <row r="695" spans="1:10" ht="16" x14ac:dyDescent="0.2">
      <c r="A695" s="99" t="s">
        <v>1147</v>
      </c>
      <c r="B695" s="106"/>
      <c r="C695" s="101"/>
      <c r="D695" s="127"/>
      <c r="E695" s="103"/>
      <c r="F695" s="112"/>
      <c r="G695" s="103"/>
      <c r="H695" s="103"/>
      <c r="I695" s="112"/>
      <c r="J695" s="136">
        <f>SUBTOTAL(109,Instagram[[#This Row],[N. of Likes (number)]],Instagram[[#This Row],[N. of Comments / replies / Messages (number)]],Instagram[[#This Row],[N. of Video visualizations - ONLY if including a video (IGTV)]])</f>
        <v>0</v>
      </c>
    </row>
    <row r="696" spans="1:10" ht="16" x14ac:dyDescent="0.2">
      <c r="A696" s="99" t="s">
        <v>1148</v>
      </c>
      <c r="B696" s="106"/>
      <c r="C696" s="101"/>
      <c r="D696" s="127"/>
      <c r="E696" s="103"/>
      <c r="F696" s="112"/>
      <c r="G696" s="103"/>
      <c r="H696" s="103"/>
      <c r="I696" s="112"/>
      <c r="J696" s="136">
        <f>SUBTOTAL(109,Instagram[[#This Row],[N. of Likes (number)]],Instagram[[#This Row],[N. of Comments / replies / Messages (number)]],Instagram[[#This Row],[N. of Video visualizations - ONLY if including a video (IGTV)]])</f>
        <v>0</v>
      </c>
    </row>
    <row r="697" spans="1:10" ht="16" x14ac:dyDescent="0.2">
      <c r="A697" s="99" t="s">
        <v>1149</v>
      </c>
      <c r="B697" s="106"/>
      <c r="C697" s="101"/>
      <c r="D697" s="127"/>
      <c r="E697" s="103"/>
      <c r="F697" s="112"/>
      <c r="G697" s="103"/>
      <c r="H697" s="103"/>
      <c r="I697" s="112"/>
      <c r="J697" s="136">
        <f>SUBTOTAL(109,Instagram[[#This Row],[N. of Likes (number)]],Instagram[[#This Row],[N. of Comments / replies / Messages (number)]],Instagram[[#This Row],[N. of Video visualizations - ONLY if including a video (IGTV)]])</f>
        <v>0</v>
      </c>
    </row>
    <row r="698" spans="1:10" ht="16" x14ac:dyDescent="0.2">
      <c r="A698" s="99" t="s">
        <v>1150</v>
      </c>
      <c r="B698" s="106"/>
      <c r="C698" s="101"/>
      <c r="D698" s="127"/>
      <c r="E698" s="103"/>
      <c r="F698" s="112"/>
      <c r="G698" s="103"/>
      <c r="H698" s="103"/>
      <c r="I698" s="112"/>
      <c r="J698" s="136">
        <f>SUBTOTAL(109,Instagram[[#This Row],[N. of Likes (number)]],Instagram[[#This Row],[N. of Comments / replies / Messages (number)]],Instagram[[#This Row],[N. of Video visualizations - ONLY if including a video (IGTV)]])</f>
        <v>0</v>
      </c>
    </row>
    <row r="699" spans="1:10" ht="16" x14ac:dyDescent="0.2">
      <c r="A699" s="99" t="s">
        <v>1151</v>
      </c>
      <c r="B699" s="106"/>
      <c r="C699" s="101"/>
      <c r="D699" s="127"/>
      <c r="E699" s="103"/>
      <c r="F699" s="112"/>
      <c r="G699" s="103"/>
      <c r="H699" s="103"/>
      <c r="I699" s="112"/>
      <c r="J699" s="136">
        <f>SUBTOTAL(109,Instagram[[#This Row],[N. of Likes (number)]],Instagram[[#This Row],[N. of Comments / replies / Messages (number)]],Instagram[[#This Row],[N. of Video visualizations - ONLY if including a video (IGTV)]])</f>
        <v>0</v>
      </c>
    </row>
    <row r="700" spans="1:10" ht="16" x14ac:dyDescent="0.2">
      <c r="A700" s="99" t="s">
        <v>1152</v>
      </c>
      <c r="B700" s="106"/>
      <c r="C700" s="101"/>
      <c r="D700" s="127"/>
      <c r="E700" s="103"/>
      <c r="F700" s="112"/>
      <c r="G700" s="103"/>
      <c r="H700" s="103"/>
      <c r="I700" s="112"/>
      <c r="J700" s="136">
        <f>SUBTOTAL(109,Instagram[[#This Row],[N. of Likes (number)]],Instagram[[#This Row],[N. of Comments / replies / Messages (number)]],Instagram[[#This Row],[N. of Video visualizations - ONLY if including a video (IGTV)]])</f>
        <v>0</v>
      </c>
    </row>
    <row r="701" spans="1:10" ht="16" x14ac:dyDescent="0.2">
      <c r="A701" s="99" t="s">
        <v>1153</v>
      </c>
      <c r="B701" s="106"/>
      <c r="C701" s="101"/>
      <c r="D701" s="127"/>
      <c r="E701" s="103"/>
      <c r="F701" s="112"/>
      <c r="G701" s="103"/>
      <c r="H701" s="103"/>
      <c r="I701" s="112"/>
      <c r="J701" s="136">
        <f>SUBTOTAL(109,Instagram[[#This Row],[N. of Likes (number)]],Instagram[[#This Row],[N. of Comments / replies / Messages (number)]],Instagram[[#This Row],[N. of Video visualizations - ONLY if including a video (IGTV)]])</f>
        <v>0</v>
      </c>
    </row>
    <row r="702" spans="1:10" ht="16" x14ac:dyDescent="0.2">
      <c r="A702" s="99" t="s">
        <v>1154</v>
      </c>
      <c r="B702" s="106"/>
      <c r="C702" s="101"/>
      <c r="D702" s="127"/>
      <c r="E702" s="103"/>
      <c r="F702" s="112"/>
      <c r="G702" s="103"/>
      <c r="H702" s="103"/>
      <c r="I702" s="112"/>
      <c r="J702" s="136">
        <f>SUBTOTAL(109,Instagram[[#This Row],[N. of Likes (number)]],Instagram[[#This Row],[N. of Comments / replies / Messages (number)]],Instagram[[#This Row],[N. of Video visualizations - ONLY if including a video (IGTV)]])</f>
        <v>0</v>
      </c>
    </row>
    <row r="703" spans="1:10" ht="16" x14ac:dyDescent="0.2">
      <c r="A703" s="99" t="s">
        <v>1155</v>
      </c>
      <c r="B703" s="106"/>
      <c r="C703" s="101"/>
      <c r="D703" s="127"/>
      <c r="E703" s="103"/>
      <c r="F703" s="112"/>
      <c r="G703" s="103"/>
      <c r="H703" s="103"/>
      <c r="I703" s="112"/>
      <c r="J703" s="136">
        <f>SUBTOTAL(109,Instagram[[#This Row],[N. of Likes (number)]],Instagram[[#This Row],[N. of Comments / replies / Messages (number)]],Instagram[[#This Row],[N. of Video visualizations - ONLY if including a video (IGTV)]])</f>
        <v>0</v>
      </c>
    </row>
    <row r="704" spans="1:10" ht="16" x14ac:dyDescent="0.2">
      <c r="A704" s="99" t="s">
        <v>1156</v>
      </c>
      <c r="B704" s="106"/>
      <c r="C704" s="101"/>
      <c r="D704" s="127"/>
      <c r="E704" s="103"/>
      <c r="F704" s="112"/>
      <c r="G704" s="103"/>
      <c r="H704" s="103"/>
      <c r="I704" s="112"/>
      <c r="J704" s="136">
        <f>SUBTOTAL(109,Instagram[[#This Row],[N. of Likes (number)]],Instagram[[#This Row],[N. of Comments / replies / Messages (number)]],Instagram[[#This Row],[N. of Video visualizations - ONLY if including a video (IGTV)]])</f>
        <v>0</v>
      </c>
    </row>
    <row r="705" spans="1:10" ht="16" x14ac:dyDescent="0.2">
      <c r="A705" s="99" t="s">
        <v>1157</v>
      </c>
      <c r="B705" s="106"/>
      <c r="C705" s="101"/>
      <c r="D705" s="105"/>
      <c r="E705" s="103"/>
      <c r="F705" s="112"/>
      <c r="G705" s="103"/>
      <c r="H705" s="103"/>
      <c r="I705" s="112"/>
      <c r="J705" s="136">
        <f>SUBTOTAL(109,Instagram[[#This Row],[N. of Likes (number)]],Instagram[[#This Row],[N. of Comments / replies / Messages (number)]],Instagram[[#This Row],[N. of Video visualizations - ONLY if including a video (IGTV)]])</f>
        <v>0</v>
      </c>
    </row>
    <row r="706" spans="1:10" ht="16" x14ac:dyDescent="0.2">
      <c r="A706" s="99" t="s">
        <v>1158</v>
      </c>
      <c r="B706" s="106"/>
      <c r="C706" s="101"/>
      <c r="D706" s="105"/>
      <c r="E706" s="103"/>
      <c r="F706" s="112"/>
      <c r="G706" s="103"/>
      <c r="H706" s="103"/>
      <c r="I706" s="112"/>
      <c r="J706" s="136">
        <f>SUBTOTAL(109,Instagram[[#This Row],[N. of Likes (number)]],Instagram[[#This Row],[N. of Comments / replies / Messages (number)]],Instagram[[#This Row],[N. of Video visualizations - ONLY if including a video (IGTV)]])</f>
        <v>0</v>
      </c>
    </row>
    <row r="707" spans="1:10" ht="16" x14ac:dyDescent="0.2">
      <c r="A707" s="99" t="s">
        <v>1159</v>
      </c>
      <c r="B707" s="106"/>
      <c r="C707" s="101"/>
      <c r="D707" s="105"/>
      <c r="E707" s="103"/>
      <c r="F707" s="112"/>
      <c r="G707" s="103"/>
      <c r="H707" s="103"/>
      <c r="I707" s="112"/>
      <c r="J707" s="136">
        <f>SUBTOTAL(109,Instagram[[#This Row],[N. of Likes (number)]],Instagram[[#This Row],[N. of Comments / replies / Messages (number)]],Instagram[[#This Row],[N. of Video visualizations - ONLY if including a video (IGTV)]])</f>
        <v>0</v>
      </c>
    </row>
    <row r="708" spans="1:10" ht="16" x14ac:dyDescent="0.2">
      <c r="A708" s="99" t="s">
        <v>1160</v>
      </c>
      <c r="B708" s="106"/>
      <c r="C708" s="101"/>
      <c r="D708" s="105"/>
      <c r="E708" s="103"/>
      <c r="F708" s="112"/>
      <c r="G708" s="103"/>
      <c r="H708" s="103"/>
      <c r="I708" s="112"/>
      <c r="J708" s="136">
        <f>SUBTOTAL(109,Instagram[[#This Row],[N. of Likes (number)]],Instagram[[#This Row],[N. of Comments / replies / Messages (number)]],Instagram[[#This Row],[N. of Video visualizations - ONLY if including a video (IGTV)]])</f>
        <v>0</v>
      </c>
    </row>
    <row r="709" spans="1:10" ht="16" x14ac:dyDescent="0.2">
      <c r="A709" s="99" t="s">
        <v>1161</v>
      </c>
      <c r="B709" s="106"/>
      <c r="C709" s="101"/>
      <c r="D709" s="127"/>
      <c r="E709" s="103"/>
      <c r="F709" s="129"/>
      <c r="G709" s="103"/>
      <c r="H709" s="103"/>
      <c r="I709" s="112"/>
      <c r="J709" s="136">
        <f>SUBTOTAL(109,Instagram[[#This Row],[N. of Likes (number)]],Instagram[[#This Row],[N. of Comments / replies / Messages (number)]],Instagram[[#This Row],[N. of Video visualizations - ONLY if including a video (IGTV)]])</f>
        <v>0</v>
      </c>
    </row>
    <row r="710" spans="1:10" ht="16" x14ac:dyDescent="0.2">
      <c r="A710" s="99" t="s">
        <v>1162</v>
      </c>
      <c r="B710" s="106"/>
      <c r="C710" s="101"/>
      <c r="D710" s="127"/>
      <c r="E710" s="103"/>
      <c r="F710" s="112"/>
      <c r="G710" s="103"/>
      <c r="H710" s="103"/>
      <c r="I710" s="112"/>
      <c r="J710" s="136">
        <f>SUBTOTAL(109,Instagram[[#This Row],[N. of Likes (number)]],Instagram[[#This Row],[N. of Comments / replies / Messages (number)]],Instagram[[#This Row],[N. of Video visualizations - ONLY if including a video (IGTV)]])</f>
        <v>0</v>
      </c>
    </row>
    <row r="711" spans="1:10" ht="16" x14ac:dyDescent="0.2">
      <c r="A711" s="99" t="s">
        <v>1163</v>
      </c>
      <c r="B711" s="106"/>
      <c r="C711" s="101"/>
      <c r="D711" s="127"/>
      <c r="E711" s="103"/>
      <c r="F711" s="112"/>
      <c r="G711" s="103"/>
      <c r="H711" s="103"/>
      <c r="I711" s="112"/>
      <c r="J711" s="136">
        <f>SUBTOTAL(109,Instagram[[#This Row],[N. of Likes (number)]],Instagram[[#This Row],[N. of Comments / replies / Messages (number)]],Instagram[[#This Row],[N. of Video visualizations - ONLY if including a video (IGTV)]])</f>
        <v>0</v>
      </c>
    </row>
    <row r="712" spans="1:10" ht="16" x14ac:dyDescent="0.2">
      <c r="A712" s="99" t="s">
        <v>1164</v>
      </c>
      <c r="B712" s="106"/>
      <c r="C712" s="101"/>
      <c r="D712" s="127"/>
      <c r="E712" s="103"/>
      <c r="F712" s="112"/>
      <c r="G712" s="103"/>
      <c r="H712" s="103"/>
      <c r="I712" s="112"/>
      <c r="J712" s="136">
        <f>SUBTOTAL(109,Instagram[[#This Row],[N. of Likes (number)]],Instagram[[#This Row],[N. of Comments / replies / Messages (number)]],Instagram[[#This Row],[N. of Video visualizations - ONLY if including a video (IGTV)]])</f>
        <v>0</v>
      </c>
    </row>
    <row r="713" spans="1:10" ht="16" x14ac:dyDescent="0.2">
      <c r="A713" s="99" t="s">
        <v>1165</v>
      </c>
      <c r="B713" s="106"/>
      <c r="C713" s="101"/>
      <c r="D713" s="127"/>
      <c r="E713" s="103"/>
      <c r="F713" s="112"/>
      <c r="G713" s="103"/>
      <c r="H713" s="103"/>
      <c r="I713" s="112"/>
      <c r="J713" s="136">
        <f>SUBTOTAL(109,Instagram[[#This Row],[N. of Likes (number)]],Instagram[[#This Row],[N. of Comments / replies / Messages (number)]],Instagram[[#This Row],[N. of Video visualizations - ONLY if including a video (IGTV)]])</f>
        <v>0</v>
      </c>
    </row>
    <row r="714" spans="1:10" ht="16" x14ac:dyDescent="0.2">
      <c r="A714" s="99" t="s">
        <v>1166</v>
      </c>
      <c r="B714" s="106"/>
      <c r="C714" s="101"/>
      <c r="D714" s="127"/>
      <c r="E714" s="103"/>
      <c r="F714" s="112"/>
      <c r="G714" s="103"/>
      <c r="H714" s="103"/>
      <c r="I714" s="112"/>
      <c r="J714" s="136">
        <f>SUBTOTAL(109,Instagram[[#This Row],[N. of Likes (number)]],Instagram[[#This Row],[N. of Comments / replies / Messages (number)]],Instagram[[#This Row],[N. of Video visualizations - ONLY if including a video (IGTV)]])</f>
        <v>0</v>
      </c>
    </row>
    <row r="715" spans="1:10" ht="16" x14ac:dyDescent="0.2">
      <c r="A715" s="99" t="s">
        <v>1167</v>
      </c>
      <c r="B715" s="106"/>
      <c r="C715" s="101"/>
      <c r="D715" s="127"/>
      <c r="E715" s="103"/>
      <c r="F715" s="112"/>
      <c r="G715" s="103"/>
      <c r="H715" s="103"/>
      <c r="I715" s="112"/>
      <c r="J715" s="136">
        <f>SUBTOTAL(109,Instagram[[#This Row],[N. of Likes (number)]],Instagram[[#This Row],[N. of Comments / replies / Messages (number)]],Instagram[[#This Row],[N. of Video visualizations - ONLY if including a video (IGTV)]])</f>
        <v>0</v>
      </c>
    </row>
    <row r="716" spans="1:10" ht="16" x14ac:dyDescent="0.2">
      <c r="A716" s="99" t="s">
        <v>1168</v>
      </c>
      <c r="B716" s="106"/>
      <c r="C716" s="101"/>
      <c r="D716" s="127"/>
      <c r="E716" s="103"/>
      <c r="F716" s="112"/>
      <c r="G716" s="103"/>
      <c r="H716" s="103"/>
      <c r="I716" s="112"/>
      <c r="J716" s="136">
        <f>SUBTOTAL(109,Instagram[[#This Row],[N. of Likes (number)]],Instagram[[#This Row],[N. of Comments / replies / Messages (number)]],Instagram[[#This Row],[N. of Video visualizations - ONLY if including a video (IGTV)]])</f>
        <v>0</v>
      </c>
    </row>
    <row r="717" spans="1:10" ht="16" x14ac:dyDescent="0.2">
      <c r="A717" s="99" t="s">
        <v>1169</v>
      </c>
      <c r="B717" s="106"/>
      <c r="C717" s="101"/>
      <c r="D717" s="127"/>
      <c r="E717" s="103"/>
      <c r="F717" s="112"/>
      <c r="G717" s="103"/>
      <c r="H717" s="103"/>
      <c r="I717" s="112"/>
      <c r="J717" s="136">
        <f>SUBTOTAL(109,Instagram[[#This Row],[N. of Likes (number)]],Instagram[[#This Row],[N. of Comments / replies / Messages (number)]],Instagram[[#This Row],[N. of Video visualizations - ONLY if including a video (IGTV)]])</f>
        <v>0</v>
      </c>
    </row>
    <row r="718" spans="1:10" ht="16" x14ac:dyDescent="0.2">
      <c r="A718" s="99" t="s">
        <v>1170</v>
      </c>
      <c r="B718" s="106"/>
      <c r="C718" s="101"/>
      <c r="D718" s="127"/>
      <c r="E718" s="103"/>
      <c r="F718" s="112"/>
      <c r="G718" s="103"/>
      <c r="H718" s="103"/>
      <c r="I718" s="112"/>
      <c r="J718" s="136">
        <f>SUBTOTAL(109,Instagram[[#This Row],[N. of Likes (number)]],Instagram[[#This Row],[N. of Comments / replies / Messages (number)]],Instagram[[#This Row],[N. of Video visualizations - ONLY if including a video (IGTV)]])</f>
        <v>0</v>
      </c>
    </row>
    <row r="719" spans="1:10" ht="16" x14ac:dyDescent="0.2">
      <c r="A719" s="99" t="s">
        <v>1171</v>
      </c>
      <c r="B719" s="106"/>
      <c r="C719" s="101"/>
      <c r="D719" s="127"/>
      <c r="E719" s="103"/>
      <c r="F719" s="112"/>
      <c r="G719" s="103"/>
      <c r="H719" s="103"/>
      <c r="I719" s="112"/>
      <c r="J719" s="136">
        <f>SUBTOTAL(109,Instagram[[#This Row],[N. of Likes (number)]],Instagram[[#This Row],[N. of Comments / replies / Messages (number)]],Instagram[[#This Row],[N. of Video visualizations - ONLY if including a video (IGTV)]])</f>
        <v>0</v>
      </c>
    </row>
    <row r="720" spans="1:10" ht="16" x14ac:dyDescent="0.2">
      <c r="A720" s="99" t="s">
        <v>1172</v>
      </c>
      <c r="B720" s="106"/>
      <c r="C720" s="101"/>
      <c r="D720" s="127"/>
      <c r="E720" s="103"/>
      <c r="F720" s="112"/>
      <c r="G720" s="103"/>
      <c r="H720" s="103"/>
      <c r="I720" s="112"/>
      <c r="J720" s="136">
        <f>SUBTOTAL(109,Instagram[[#This Row],[N. of Likes (number)]],Instagram[[#This Row],[N. of Comments / replies / Messages (number)]],Instagram[[#This Row],[N. of Video visualizations - ONLY if including a video (IGTV)]])</f>
        <v>0</v>
      </c>
    </row>
    <row r="721" spans="1:10" ht="16" x14ac:dyDescent="0.2">
      <c r="A721" s="99" t="s">
        <v>1173</v>
      </c>
      <c r="B721" s="106"/>
      <c r="C721" s="101"/>
      <c r="D721" s="127"/>
      <c r="E721" s="103"/>
      <c r="F721" s="112"/>
      <c r="G721" s="103"/>
      <c r="H721" s="103"/>
      <c r="I721" s="112"/>
      <c r="J721" s="136">
        <f>SUBTOTAL(109,Instagram[[#This Row],[N. of Likes (number)]],Instagram[[#This Row],[N. of Comments / replies / Messages (number)]],Instagram[[#This Row],[N. of Video visualizations - ONLY if including a video (IGTV)]])</f>
        <v>0</v>
      </c>
    </row>
    <row r="722" spans="1:10" ht="16" x14ac:dyDescent="0.2">
      <c r="A722" s="99" t="s">
        <v>1174</v>
      </c>
      <c r="B722" s="106"/>
      <c r="C722" s="101"/>
      <c r="D722" s="127"/>
      <c r="E722" s="123"/>
      <c r="F722" s="112"/>
      <c r="G722" s="103"/>
      <c r="H722" s="103"/>
      <c r="I722" s="112"/>
      <c r="J722" s="136">
        <f>SUBTOTAL(109,Instagram[[#This Row],[N. of Likes (number)]],Instagram[[#This Row],[N. of Comments / replies / Messages (number)]],Instagram[[#This Row],[N. of Video visualizations - ONLY if including a video (IGTV)]])</f>
        <v>0</v>
      </c>
    </row>
    <row r="723" spans="1:10" ht="16" x14ac:dyDescent="0.2">
      <c r="A723" s="99" t="s">
        <v>1175</v>
      </c>
      <c r="B723" s="106"/>
      <c r="C723" s="101"/>
      <c r="D723" s="127"/>
      <c r="E723" s="103"/>
      <c r="F723" s="112"/>
      <c r="G723" s="103"/>
      <c r="H723" s="103"/>
      <c r="I723" s="112"/>
      <c r="J723" s="136">
        <f>SUBTOTAL(109,Instagram[[#This Row],[N. of Likes (number)]],Instagram[[#This Row],[N. of Comments / replies / Messages (number)]],Instagram[[#This Row],[N. of Video visualizations - ONLY if including a video (IGTV)]])</f>
        <v>0</v>
      </c>
    </row>
    <row r="724" spans="1:10" ht="16" x14ac:dyDescent="0.2">
      <c r="A724" s="99" t="s">
        <v>1176</v>
      </c>
      <c r="B724" s="106"/>
      <c r="C724" s="101"/>
      <c r="D724" s="127"/>
      <c r="E724" s="103"/>
      <c r="F724" s="112"/>
      <c r="G724" s="103"/>
      <c r="H724" s="103"/>
      <c r="I724" s="112"/>
      <c r="J724" s="136">
        <f>SUBTOTAL(109,Instagram[[#This Row],[N. of Likes (number)]],Instagram[[#This Row],[N. of Comments / replies / Messages (number)]],Instagram[[#This Row],[N. of Video visualizations - ONLY if including a video (IGTV)]])</f>
        <v>0</v>
      </c>
    </row>
    <row r="725" spans="1:10" ht="16" x14ac:dyDescent="0.2">
      <c r="A725" s="99" t="s">
        <v>1177</v>
      </c>
      <c r="B725" s="106"/>
      <c r="C725" s="101"/>
      <c r="D725" s="127"/>
      <c r="E725" s="103"/>
      <c r="F725" s="112"/>
      <c r="G725" s="103"/>
      <c r="H725" s="103"/>
      <c r="I725" s="112"/>
      <c r="J725" s="136">
        <f>SUBTOTAL(109,Instagram[[#This Row],[N. of Likes (number)]],Instagram[[#This Row],[N. of Comments / replies / Messages (number)]],Instagram[[#This Row],[N. of Video visualizations - ONLY if including a video (IGTV)]])</f>
        <v>0</v>
      </c>
    </row>
    <row r="726" spans="1:10" ht="16" x14ac:dyDescent="0.2">
      <c r="A726" s="99" t="s">
        <v>1178</v>
      </c>
      <c r="B726" s="106"/>
      <c r="C726" s="101"/>
      <c r="D726" s="127"/>
      <c r="E726" s="103"/>
      <c r="F726" s="112"/>
      <c r="G726" s="103"/>
      <c r="H726" s="103"/>
      <c r="I726" s="112"/>
      <c r="J726" s="136">
        <f>SUBTOTAL(109,Instagram[[#This Row],[N. of Likes (number)]],Instagram[[#This Row],[N. of Comments / replies / Messages (number)]],Instagram[[#This Row],[N. of Video visualizations - ONLY if including a video (IGTV)]])</f>
        <v>0</v>
      </c>
    </row>
    <row r="727" spans="1:10" ht="16" x14ac:dyDescent="0.2">
      <c r="A727" s="99" t="s">
        <v>1179</v>
      </c>
      <c r="B727" s="106"/>
      <c r="C727" s="101"/>
      <c r="D727" s="127"/>
      <c r="E727" s="103"/>
      <c r="F727" s="112"/>
      <c r="G727" s="103"/>
      <c r="H727" s="103"/>
      <c r="I727" s="112"/>
      <c r="J727" s="136">
        <f>SUBTOTAL(109,Instagram[[#This Row],[N. of Likes (number)]],Instagram[[#This Row],[N. of Comments / replies / Messages (number)]],Instagram[[#This Row],[N. of Video visualizations - ONLY if including a video (IGTV)]])</f>
        <v>0</v>
      </c>
    </row>
    <row r="728" spans="1:10" ht="16" x14ac:dyDescent="0.2">
      <c r="A728" s="99" t="s">
        <v>1180</v>
      </c>
      <c r="B728" s="106"/>
      <c r="C728" s="101"/>
      <c r="D728" s="127"/>
      <c r="E728" s="103"/>
      <c r="F728" s="112"/>
      <c r="G728" s="103"/>
      <c r="H728" s="103"/>
      <c r="I728" s="112"/>
      <c r="J728" s="136">
        <f>SUBTOTAL(109,Instagram[[#This Row],[N. of Likes (number)]],Instagram[[#This Row],[N. of Comments / replies / Messages (number)]],Instagram[[#This Row],[N. of Video visualizations - ONLY if including a video (IGTV)]])</f>
        <v>0</v>
      </c>
    </row>
    <row r="729" spans="1:10" ht="16" x14ac:dyDescent="0.2">
      <c r="A729" s="99" t="s">
        <v>1181</v>
      </c>
      <c r="B729" s="106"/>
      <c r="C729" s="101"/>
      <c r="D729" s="127"/>
      <c r="E729" s="103"/>
      <c r="F729" s="112"/>
      <c r="G729" s="103"/>
      <c r="H729" s="103"/>
      <c r="I729" s="112"/>
      <c r="J729" s="136">
        <f>SUBTOTAL(109,Instagram[[#This Row],[N. of Likes (number)]],Instagram[[#This Row],[N. of Comments / replies / Messages (number)]],Instagram[[#This Row],[N. of Video visualizations - ONLY if including a video (IGTV)]])</f>
        <v>0</v>
      </c>
    </row>
    <row r="730" spans="1:10" ht="16" x14ac:dyDescent="0.2">
      <c r="A730" s="99" t="s">
        <v>1182</v>
      </c>
      <c r="B730" s="106"/>
      <c r="C730" s="101"/>
      <c r="D730" s="127"/>
      <c r="E730" s="103"/>
      <c r="F730" s="112"/>
      <c r="G730" s="103"/>
      <c r="H730" s="103"/>
      <c r="I730" s="112"/>
      <c r="J730" s="136">
        <f>SUBTOTAL(109,Instagram[[#This Row],[N. of Likes (number)]],Instagram[[#This Row],[N. of Comments / replies / Messages (number)]],Instagram[[#This Row],[N. of Video visualizations - ONLY if including a video (IGTV)]])</f>
        <v>0</v>
      </c>
    </row>
    <row r="731" spans="1:10" ht="16" x14ac:dyDescent="0.2">
      <c r="A731" s="99" t="s">
        <v>1183</v>
      </c>
      <c r="B731" s="106"/>
      <c r="C731" s="101"/>
      <c r="D731" s="127"/>
      <c r="E731" s="103"/>
      <c r="F731" s="112"/>
      <c r="G731" s="103"/>
      <c r="H731" s="103"/>
      <c r="I731" s="112"/>
      <c r="J731" s="136">
        <f>SUBTOTAL(109,Instagram[[#This Row],[N. of Likes (number)]],Instagram[[#This Row],[N. of Comments / replies / Messages (number)]],Instagram[[#This Row],[N. of Video visualizations - ONLY if including a video (IGTV)]])</f>
        <v>0</v>
      </c>
    </row>
    <row r="732" spans="1:10" ht="16" x14ac:dyDescent="0.2">
      <c r="A732" s="99" t="s">
        <v>1184</v>
      </c>
      <c r="B732" s="106"/>
      <c r="C732" s="101"/>
      <c r="D732" s="127"/>
      <c r="E732" s="103"/>
      <c r="F732" s="112"/>
      <c r="G732" s="103"/>
      <c r="H732" s="103"/>
      <c r="I732" s="112"/>
      <c r="J732" s="136">
        <f>SUBTOTAL(109,Instagram[[#This Row],[N. of Likes (number)]],Instagram[[#This Row],[N. of Comments / replies / Messages (number)]],Instagram[[#This Row],[N. of Video visualizations - ONLY if including a video (IGTV)]])</f>
        <v>0</v>
      </c>
    </row>
    <row r="733" spans="1:10" ht="16" x14ac:dyDescent="0.2">
      <c r="A733" s="99" t="s">
        <v>1185</v>
      </c>
      <c r="B733" s="106"/>
      <c r="C733" s="101"/>
      <c r="D733" s="127"/>
      <c r="E733" s="103"/>
      <c r="F733" s="112"/>
      <c r="G733" s="103"/>
      <c r="H733" s="103"/>
      <c r="I733" s="112"/>
      <c r="J733" s="136">
        <f>SUBTOTAL(109,Instagram[[#This Row],[N. of Likes (number)]],Instagram[[#This Row],[N. of Comments / replies / Messages (number)]],Instagram[[#This Row],[N. of Video visualizations - ONLY if including a video (IGTV)]])</f>
        <v>0</v>
      </c>
    </row>
    <row r="734" spans="1:10" ht="16" x14ac:dyDescent="0.2">
      <c r="A734" s="99" t="s">
        <v>1186</v>
      </c>
      <c r="B734" s="106"/>
      <c r="C734" s="101"/>
      <c r="D734" s="127"/>
      <c r="E734" s="103"/>
      <c r="F734" s="112"/>
      <c r="G734" s="103"/>
      <c r="H734" s="103"/>
      <c r="I734" s="112"/>
      <c r="J734" s="136">
        <f>SUBTOTAL(109,Instagram[[#This Row],[N. of Likes (number)]],Instagram[[#This Row],[N. of Comments / replies / Messages (number)]],Instagram[[#This Row],[N. of Video visualizations - ONLY if including a video (IGTV)]])</f>
        <v>0</v>
      </c>
    </row>
    <row r="735" spans="1:10" ht="16" x14ac:dyDescent="0.2">
      <c r="A735" s="99" t="s">
        <v>1187</v>
      </c>
      <c r="B735" s="106"/>
      <c r="C735" s="101"/>
      <c r="D735" s="127"/>
      <c r="E735" s="103"/>
      <c r="F735" s="112"/>
      <c r="G735" s="103"/>
      <c r="H735" s="103"/>
      <c r="I735" s="112"/>
      <c r="J735" s="136">
        <f>SUBTOTAL(109,Instagram[[#This Row],[N. of Likes (number)]],Instagram[[#This Row],[N. of Comments / replies / Messages (number)]],Instagram[[#This Row],[N. of Video visualizations - ONLY if including a video (IGTV)]])</f>
        <v>0</v>
      </c>
    </row>
    <row r="736" spans="1:10" ht="16" x14ac:dyDescent="0.2">
      <c r="A736" s="99" t="s">
        <v>1188</v>
      </c>
      <c r="B736" s="106"/>
      <c r="C736" s="101"/>
      <c r="D736" s="127"/>
      <c r="E736" s="103"/>
      <c r="F736" s="112"/>
      <c r="G736" s="103"/>
      <c r="H736" s="103"/>
      <c r="I736" s="112"/>
      <c r="J736" s="136">
        <f>SUBTOTAL(109,Instagram[[#This Row],[N. of Likes (number)]],Instagram[[#This Row],[N. of Comments / replies / Messages (number)]],Instagram[[#This Row],[N. of Video visualizations - ONLY if including a video (IGTV)]])</f>
        <v>0</v>
      </c>
    </row>
    <row r="737" spans="1:10" ht="16" x14ac:dyDescent="0.2">
      <c r="A737" s="99" t="s">
        <v>1189</v>
      </c>
      <c r="B737" s="106"/>
      <c r="C737" s="101"/>
      <c r="D737" s="127"/>
      <c r="E737" s="103"/>
      <c r="F737" s="112"/>
      <c r="G737" s="103"/>
      <c r="H737" s="103"/>
      <c r="I737" s="112"/>
      <c r="J737" s="136">
        <f>SUBTOTAL(109,Instagram[[#This Row],[N. of Likes (number)]],Instagram[[#This Row],[N. of Comments / replies / Messages (number)]],Instagram[[#This Row],[N. of Video visualizations - ONLY if including a video (IGTV)]])</f>
        <v>0</v>
      </c>
    </row>
    <row r="738" spans="1:10" ht="16" x14ac:dyDescent="0.2">
      <c r="A738" s="99" t="s">
        <v>1190</v>
      </c>
      <c r="B738" s="106"/>
      <c r="C738" s="101"/>
      <c r="D738" s="127"/>
      <c r="E738" s="103"/>
      <c r="F738" s="112"/>
      <c r="G738" s="103"/>
      <c r="H738" s="103"/>
      <c r="I738" s="112"/>
      <c r="J738" s="136">
        <f>SUBTOTAL(109,Instagram[[#This Row],[N. of Likes (number)]],Instagram[[#This Row],[N. of Comments / replies / Messages (number)]],Instagram[[#This Row],[N. of Video visualizations - ONLY if including a video (IGTV)]])</f>
        <v>0</v>
      </c>
    </row>
    <row r="739" spans="1:10" ht="16" x14ac:dyDescent="0.2">
      <c r="A739" s="99" t="s">
        <v>1191</v>
      </c>
      <c r="B739" s="106"/>
      <c r="C739" s="101"/>
      <c r="D739" s="127"/>
      <c r="E739" s="103"/>
      <c r="F739" s="112"/>
      <c r="G739" s="103"/>
      <c r="H739" s="103"/>
      <c r="I739" s="112"/>
      <c r="J739" s="136">
        <f>SUBTOTAL(109,Instagram[[#This Row],[N. of Likes (number)]],Instagram[[#This Row],[N. of Comments / replies / Messages (number)]],Instagram[[#This Row],[N. of Video visualizations - ONLY if including a video (IGTV)]])</f>
        <v>0</v>
      </c>
    </row>
    <row r="740" spans="1:10" ht="16" x14ac:dyDescent="0.2">
      <c r="A740" s="99" t="s">
        <v>1192</v>
      </c>
      <c r="B740" s="106"/>
      <c r="C740" s="101"/>
      <c r="D740" s="127"/>
      <c r="E740" s="103"/>
      <c r="F740" s="112"/>
      <c r="G740" s="103"/>
      <c r="H740" s="103"/>
      <c r="I740" s="112"/>
      <c r="J740" s="136">
        <f>SUBTOTAL(109,Instagram[[#This Row],[N. of Likes (number)]],Instagram[[#This Row],[N. of Comments / replies / Messages (number)]],Instagram[[#This Row],[N. of Video visualizations - ONLY if including a video (IGTV)]])</f>
        <v>0</v>
      </c>
    </row>
    <row r="741" spans="1:10" ht="16" x14ac:dyDescent="0.2">
      <c r="A741" s="99" t="s">
        <v>1193</v>
      </c>
      <c r="B741" s="106"/>
      <c r="C741" s="101"/>
      <c r="D741" s="127"/>
      <c r="E741" s="103"/>
      <c r="F741" s="112"/>
      <c r="G741" s="103"/>
      <c r="H741" s="103"/>
      <c r="I741" s="112"/>
      <c r="J741" s="136">
        <f>SUBTOTAL(109,Instagram[[#This Row],[N. of Likes (number)]],Instagram[[#This Row],[N. of Comments / replies / Messages (number)]],Instagram[[#This Row],[N. of Video visualizations - ONLY if including a video (IGTV)]])</f>
        <v>0</v>
      </c>
    </row>
    <row r="742" spans="1:10" ht="16" x14ac:dyDescent="0.2">
      <c r="A742" s="99" t="s">
        <v>1194</v>
      </c>
      <c r="B742" s="106"/>
      <c r="C742" s="101"/>
      <c r="D742" s="127"/>
      <c r="E742" s="103"/>
      <c r="F742" s="112"/>
      <c r="G742" s="103"/>
      <c r="H742" s="103"/>
      <c r="I742" s="112"/>
      <c r="J742" s="136">
        <f>SUBTOTAL(109,Instagram[[#This Row],[N. of Likes (number)]],Instagram[[#This Row],[N. of Comments / replies / Messages (number)]],Instagram[[#This Row],[N. of Video visualizations - ONLY if including a video (IGTV)]])</f>
        <v>0</v>
      </c>
    </row>
    <row r="743" spans="1:10" ht="16" x14ac:dyDescent="0.2">
      <c r="A743" s="99" t="s">
        <v>1195</v>
      </c>
      <c r="B743" s="106"/>
      <c r="C743" s="101"/>
      <c r="D743" s="127"/>
      <c r="E743" s="103"/>
      <c r="F743" s="112"/>
      <c r="G743" s="103"/>
      <c r="H743" s="103"/>
      <c r="I743" s="112"/>
      <c r="J743" s="136">
        <f>SUBTOTAL(109,Instagram[[#This Row],[N. of Likes (number)]],Instagram[[#This Row],[N. of Comments / replies / Messages (number)]],Instagram[[#This Row],[N. of Video visualizations - ONLY if including a video (IGTV)]])</f>
        <v>0</v>
      </c>
    </row>
    <row r="744" spans="1:10" ht="16" x14ac:dyDescent="0.2">
      <c r="A744" s="99" t="s">
        <v>1196</v>
      </c>
      <c r="B744" s="106"/>
      <c r="C744" s="101"/>
      <c r="D744" s="127"/>
      <c r="E744" s="103"/>
      <c r="F744" s="112"/>
      <c r="G744" s="103"/>
      <c r="H744" s="103"/>
      <c r="I744" s="112"/>
      <c r="J744" s="136">
        <f>SUBTOTAL(109,Instagram[[#This Row],[N. of Likes (number)]],Instagram[[#This Row],[N. of Comments / replies / Messages (number)]],Instagram[[#This Row],[N. of Video visualizations - ONLY if including a video (IGTV)]])</f>
        <v>0</v>
      </c>
    </row>
    <row r="745" spans="1:10" ht="16" x14ac:dyDescent="0.2">
      <c r="A745" s="99" t="s">
        <v>1197</v>
      </c>
      <c r="B745" s="106"/>
      <c r="C745" s="101"/>
      <c r="D745" s="127"/>
      <c r="E745" s="103"/>
      <c r="F745" s="112"/>
      <c r="G745" s="103"/>
      <c r="H745" s="103"/>
      <c r="I745" s="112"/>
      <c r="J745" s="136">
        <f>SUBTOTAL(109,Instagram[[#This Row],[N. of Likes (number)]],Instagram[[#This Row],[N. of Comments / replies / Messages (number)]],Instagram[[#This Row],[N. of Video visualizations - ONLY if including a video (IGTV)]])</f>
        <v>0</v>
      </c>
    </row>
    <row r="746" spans="1:10" ht="16" x14ac:dyDescent="0.2">
      <c r="A746" s="99" t="s">
        <v>1198</v>
      </c>
      <c r="B746" s="106"/>
      <c r="C746" s="101"/>
      <c r="D746" s="127"/>
      <c r="E746" s="103"/>
      <c r="F746" s="112"/>
      <c r="G746" s="103"/>
      <c r="H746" s="103"/>
      <c r="I746" s="112"/>
      <c r="J746" s="136">
        <f>SUBTOTAL(109,Instagram[[#This Row],[N. of Likes (number)]],Instagram[[#This Row],[N. of Comments / replies / Messages (number)]],Instagram[[#This Row],[N. of Video visualizations - ONLY if including a video (IGTV)]])</f>
        <v>0</v>
      </c>
    </row>
    <row r="747" spans="1:10" ht="16" x14ac:dyDescent="0.2">
      <c r="A747" s="99" t="s">
        <v>1199</v>
      </c>
      <c r="B747" s="106"/>
      <c r="C747" s="101"/>
      <c r="D747" s="127"/>
      <c r="E747" s="103"/>
      <c r="F747" s="112"/>
      <c r="G747" s="103"/>
      <c r="H747" s="103"/>
      <c r="I747" s="112"/>
      <c r="J747" s="136">
        <f>SUBTOTAL(109,Instagram[[#This Row],[N. of Likes (number)]],Instagram[[#This Row],[N. of Comments / replies / Messages (number)]],Instagram[[#This Row],[N. of Video visualizations - ONLY if including a video (IGTV)]])</f>
        <v>0</v>
      </c>
    </row>
    <row r="748" spans="1:10" ht="16" x14ac:dyDescent="0.2">
      <c r="A748" s="99" t="s">
        <v>1200</v>
      </c>
      <c r="B748" s="106"/>
      <c r="C748" s="101"/>
      <c r="D748" s="127"/>
      <c r="E748" s="103"/>
      <c r="F748" s="112"/>
      <c r="G748" s="103"/>
      <c r="H748" s="103"/>
      <c r="I748" s="112"/>
      <c r="J748" s="136">
        <f>SUBTOTAL(109,Instagram[[#This Row],[N. of Likes (number)]],Instagram[[#This Row],[N. of Comments / replies / Messages (number)]],Instagram[[#This Row],[N. of Video visualizations - ONLY if including a video (IGTV)]])</f>
        <v>0</v>
      </c>
    </row>
    <row r="749" spans="1:10" ht="16" x14ac:dyDescent="0.2">
      <c r="A749" s="99" t="s">
        <v>1201</v>
      </c>
      <c r="B749" s="106"/>
      <c r="C749" s="101"/>
      <c r="D749" s="127"/>
      <c r="E749" s="103"/>
      <c r="F749" s="112"/>
      <c r="G749" s="103"/>
      <c r="H749" s="103"/>
      <c r="I749" s="112"/>
      <c r="J749" s="136">
        <f>SUBTOTAL(109,Instagram[[#This Row],[N. of Likes (number)]],Instagram[[#This Row],[N. of Comments / replies / Messages (number)]],Instagram[[#This Row],[N. of Video visualizations - ONLY if including a video (IGTV)]])</f>
        <v>0</v>
      </c>
    </row>
    <row r="750" spans="1:10" ht="16" x14ac:dyDescent="0.2">
      <c r="A750" s="99" t="s">
        <v>1202</v>
      </c>
      <c r="B750" s="106"/>
      <c r="C750" s="101"/>
      <c r="D750" s="127"/>
      <c r="E750" s="103"/>
      <c r="F750" s="112"/>
      <c r="G750" s="103"/>
      <c r="H750" s="103"/>
      <c r="I750" s="112"/>
      <c r="J750" s="136">
        <f>SUBTOTAL(109,Instagram[[#This Row],[N. of Likes (number)]],Instagram[[#This Row],[N. of Comments / replies / Messages (number)]],Instagram[[#This Row],[N. of Video visualizations - ONLY if including a video (IGTV)]])</f>
        <v>0</v>
      </c>
    </row>
    <row r="751" spans="1:10" ht="16" x14ac:dyDescent="0.2">
      <c r="A751" s="99" t="s">
        <v>1203</v>
      </c>
      <c r="B751" s="106"/>
      <c r="C751" s="101"/>
      <c r="D751" s="127"/>
      <c r="E751" s="103"/>
      <c r="F751" s="112"/>
      <c r="G751" s="103"/>
      <c r="H751" s="103"/>
      <c r="I751" s="112"/>
      <c r="J751" s="136">
        <f>SUBTOTAL(109,Instagram[[#This Row],[N. of Likes (number)]],Instagram[[#This Row],[N. of Comments / replies / Messages (number)]],Instagram[[#This Row],[N. of Video visualizations - ONLY if including a video (IGTV)]])</f>
        <v>0</v>
      </c>
    </row>
    <row r="752" spans="1:10" ht="16" x14ac:dyDescent="0.2">
      <c r="A752" s="99" t="s">
        <v>1204</v>
      </c>
      <c r="B752" s="106"/>
      <c r="C752" s="101"/>
      <c r="D752" s="127"/>
      <c r="E752" s="103"/>
      <c r="F752" s="112"/>
      <c r="G752" s="103"/>
      <c r="H752" s="103"/>
      <c r="I752" s="112"/>
      <c r="J752" s="136">
        <f>SUBTOTAL(109,Instagram[[#This Row],[N. of Likes (number)]],Instagram[[#This Row],[N. of Comments / replies / Messages (number)]],Instagram[[#This Row],[N. of Video visualizations - ONLY if including a video (IGTV)]])</f>
        <v>0</v>
      </c>
    </row>
    <row r="753" spans="1:10" ht="16" x14ac:dyDescent="0.2">
      <c r="A753" s="99" t="s">
        <v>1205</v>
      </c>
      <c r="B753" s="106"/>
      <c r="C753" s="101"/>
      <c r="D753" s="127"/>
      <c r="E753" s="103"/>
      <c r="F753" s="112"/>
      <c r="G753" s="103"/>
      <c r="H753" s="103"/>
      <c r="I753" s="112"/>
      <c r="J753" s="136">
        <f>SUBTOTAL(109,Instagram[[#This Row],[N. of Likes (number)]],Instagram[[#This Row],[N. of Comments / replies / Messages (number)]],Instagram[[#This Row],[N. of Video visualizations - ONLY if including a video (IGTV)]])</f>
        <v>0</v>
      </c>
    </row>
    <row r="754" spans="1:10" ht="16" x14ac:dyDescent="0.2">
      <c r="A754" s="99" t="s">
        <v>1206</v>
      </c>
      <c r="B754" s="106"/>
      <c r="C754" s="101"/>
      <c r="D754" s="127"/>
      <c r="E754" s="103"/>
      <c r="F754" s="112"/>
      <c r="G754" s="103"/>
      <c r="H754" s="103"/>
      <c r="I754" s="112"/>
      <c r="J754" s="136">
        <f>SUBTOTAL(109,Instagram[[#This Row],[N. of Likes (number)]],Instagram[[#This Row],[N. of Comments / replies / Messages (number)]],Instagram[[#This Row],[N. of Video visualizations - ONLY if including a video (IGTV)]])</f>
        <v>0</v>
      </c>
    </row>
    <row r="755" spans="1:10" ht="16" x14ac:dyDescent="0.2">
      <c r="A755" s="99" t="s">
        <v>1207</v>
      </c>
      <c r="B755" s="106"/>
      <c r="C755" s="101"/>
      <c r="D755" s="127"/>
      <c r="E755" s="103"/>
      <c r="F755" s="112"/>
      <c r="G755" s="103"/>
      <c r="H755" s="103"/>
      <c r="I755" s="112"/>
      <c r="J755" s="136">
        <f>SUBTOTAL(109,Instagram[[#This Row],[N. of Likes (number)]],Instagram[[#This Row],[N. of Comments / replies / Messages (number)]],Instagram[[#This Row],[N. of Video visualizations - ONLY if including a video (IGTV)]])</f>
        <v>0</v>
      </c>
    </row>
    <row r="756" spans="1:10" ht="16" x14ac:dyDescent="0.2">
      <c r="A756" s="99" t="s">
        <v>1208</v>
      </c>
      <c r="B756" s="106"/>
      <c r="C756" s="101"/>
      <c r="D756" s="127"/>
      <c r="E756" s="103"/>
      <c r="F756" s="112"/>
      <c r="G756" s="103"/>
      <c r="H756" s="103"/>
      <c r="I756" s="112"/>
      <c r="J756" s="136">
        <f>SUBTOTAL(109,Instagram[[#This Row],[N. of Likes (number)]],Instagram[[#This Row],[N. of Comments / replies / Messages (number)]],Instagram[[#This Row],[N. of Video visualizations - ONLY if including a video (IGTV)]])</f>
        <v>0</v>
      </c>
    </row>
    <row r="757" spans="1:10" ht="16" x14ac:dyDescent="0.2">
      <c r="A757" s="99" t="s">
        <v>1209</v>
      </c>
      <c r="B757" s="106"/>
      <c r="C757" s="101"/>
      <c r="D757" s="127"/>
      <c r="E757" s="103"/>
      <c r="F757" s="112"/>
      <c r="G757" s="103"/>
      <c r="H757" s="103"/>
      <c r="I757" s="112"/>
      <c r="J757" s="136">
        <f>SUBTOTAL(109,Instagram[[#This Row],[N. of Likes (number)]],Instagram[[#This Row],[N. of Comments / replies / Messages (number)]],Instagram[[#This Row],[N. of Video visualizations - ONLY if including a video (IGTV)]])</f>
        <v>0</v>
      </c>
    </row>
    <row r="758" spans="1:10" ht="16" x14ac:dyDescent="0.2">
      <c r="A758" s="99" t="s">
        <v>1210</v>
      </c>
      <c r="B758" s="106"/>
      <c r="C758" s="101"/>
      <c r="D758" s="127"/>
      <c r="E758" s="103"/>
      <c r="F758" s="112"/>
      <c r="G758" s="103"/>
      <c r="H758" s="103"/>
      <c r="I758" s="112"/>
      <c r="J758" s="136">
        <f>SUBTOTAL(109,Instagram[[#This Row],[N. of Likes (number)]],Instagram[[#This Row],[N. of Comments / replies / Messages (number)]],Instagram[[#This Row],[N. of Video visualizations - ONLY if including a video (IGTV)]])</f>
        <v>0</v>
      </c>
    </row>
    <row r="759" spans="1:10" ht="16" x14ac:dyDescent="0.2">
      <c r="A759" s="99" t="s">
        <v>1211</v>
      </c>
      <c r="B759" s="106"/>
      <c r="C759" s="101"/>
      <c r="D759" s="127"/>
      <c r="E759" s="103"/>
      <c r="F759" s="112"/>
      <c r="G759" s="103"/>
      <c r="H759" s="103"/>
      <c r="I759" s="112"/>
      <c r="J759" s="136">
        <f>SUBTOTAL(109,Instagram[[#This Row],[N. of Likes (number)]],Instagram[[#This Row],[N. of Comments / replies / Messages (number)]],Instagram[[#This Row],[N. of Video visualizations - ONLY if including a video (IGTV)]])</f>
        <v>0</v>
      </c>
    </row>
    <row r="760" spans="1:10" ht="16" x14ac:dyDescent="0.2">
      <c r="A760" s="99" t="s">
        <v>1212</v>
      </c>
      <c r="B760" s="106"/>
      <c r="C760" s="101"/>
      <c r="D760" s="127"/>
      <c r="E760" s="103"/>
      <c r="F760" s="112"/>
      <c r="G760" s="103"/>
      <c r="H760" s="103"/>
      <c r="I760" s="112"/>
      <c r="J760" s="136">
        <f>SUBTOTAL(109,Instagram[[#This Row],[N. of Likes (number)]],Instagram[[#This Row],[N. of Comments / replies / Messages (number)]],Instagram[[#This Row],[N. of Video visualizations - ONLY if including a video (IGTV)]])</f>
        <v>0</v>
      </c>
    </row>
    <row r="761" spans="1:10" ht="16" x14ac:dyDescent="0.2">
      <c r="A761" s="99" t="s">
        <v>1213</v>
      </c>
      <c r="B761" s="106"/>
      <c r="C761" s="101"/>
      <c r="D761" s="127"/>
      <c r="E761" s="103"/>
      <c r="F761" s="112"/>
      <c r="G761" s="103"/>
      <c r="H761" s="103"/>
      <c r="I761" s="112"/>
      <c r="J761" s="136">
        <f>SUBTOTAL(109,Instagram[[#This Row],[N. of Likes (number)]],Instagram[[#This Row],[N. of Comments / replies / Messages (number)]],Instagram[[#This Row],[N. of Video visualizations - ONLY if including a video (IGTV)]])</f>
        <v>0</v>
      </c>
    </row>
    <row r="762" spans="1:10" ht="16" x14ac:dyDescent="0.2">
      <c r="A762" s="99" t="s">
        <v>1214</v>
      </c>
      <c r="B762" s="106"/>
      <c r="C762" s="101"/>
      <c r="D762" s="127"/>
      <c r="E762" s="103"/>
      <c r="F762" s="112"/>
      <c r="G762" s="103"/>
      <c r="H762" s="103"/>
      <c r="I762" s="112"/>
      <c r="J762" s="136">
        <f>SUBTOTAL(109,Instagram[[#This Row],[N. of Likes (number)]],Instagram[[#This Row],[N. of Comments / replies / Messages (number)]],Instagram[[#This Row],[N. of Video visualizations - ONLY if including a video (IGTV)]])</f>
        <v>0</v>
      </c>
    </row>
    <row r="763" spans="1:10" ht="16" x14ac:dyDescent="0.2">
      <c r="A763" s="99" t="s">
        <v>1215</v>
      </c>
      <c r="B763" s="106"/>
      <c r="C763" s="101"/>
      <c r="D763" s="127"/>
      <c r="E763" s="103"/>
      <c r="F763" s="112"/>
      <c r="G763" s="103"/>
      <c r="H763" s="103"/>
      <c r="I763" s="112"/>
      <c r="J763" s="136">
        <f>SUBTOTAL(109,Instagram[[#This Row],[N. of Likes (number)]],Instagram[[#This Row],[N. of Comments / replies / Messages (number)]],Instagram[[#This Row],[N. of Video visualizations - ONLY if including a video (IGTV)]])</f>
        <v>0</v>
      </c>
    </row>
    <row r="764" spans="1:10" ht="16" x14ac:dyDescent="0.2">
      <c r="A764" s="99" t="s">
        <v>1216</v>
      </c>
      <c r="B764" s="106"/>
      <c r="C764" s="101"/>
      <c r="D764" s="127"/>
      <c r="E764" s="103"/>
      <c r="F764" s="112"/>
      <c r="G764" s="103"/>
      <c r="H764" s="103"/>
      <c r="I764" s="112"/>
      <c r="J764" s="136">
        <f>SUBTOTAL(109,Instagram[[#This Row],[N. of Likes (number)]],Instagram[[#This Row],[N. of Comments / replies / Messages (number)]],Instagram[[#This Row],[N. of Video visualizations - ONLY if including a video (IGTV)]])</f>
        <v>0</v>
      </c>
    </row>
    <row r="765" spans="1:10" ht="16" x14ac:dyDescent="0.2">
      <c r="A765" s="99" t="s">
        <v>1217</v>
      </c>
      <c r="B765" s="106"/>
      <c r="C765" s="101"/>
      <c r="D765" s="127"/>
      <c r="E765" s="103"/>
      <c r="F765" s="112"/>
      <c r="G765" s="103"/>
      <c r="H765" s="103"/>
      <c r="I765" s="112"/>
      <c r="J765" s="136">
        <f>SUBTOTAL(109,Instagram[[#This Row],[N. of Likes (number)]],Instagram[[#This Row],[N. of Comments / replies / Messages (number)]],Instagram[[#This Row],[N. of Video visualizations - ONLY if including a video (IGTV)]])</f>
        <v>0</v>
      </c>
    </row>
    <row r="766" spans="1:10" ht="16" x14ac:dyDescent="0.2">
      <c r="A766" s="99" t="s">
        <v>1218</v>
      </c>
      <c r="B766" s="106"/>
      <c r="C766" s="101"/>
      <c r="D766" s="127"/>
      <c r="E766" s="103"/>
      <c r="F766" s="112"/>
      <c r="G766" s="103"/>
      <c r="H766" s="103"/>
      <c r="I766" s="112"/>
      <c r="J766" s="136">
        <f>SUBTOTAL(109,Instagram[[#This Row],[N. of Likes (number)]],Instagram[[#This Row],[N. of Comments / replies / Messages (number)]],Instagram[[#This Row],[N. of Video visualizations - ONLY if including a video (IGTV)]])</f>
        <v>0</v>
      </c>
    </row>
    <row r="767" spans="1:10" ht="16" x14ac:dyDescent="0.2">
      <c r="A767" s="99" t="s">
        <v>1219</v>
      </c>
      <c r="B767" s="106"/>
      <c r="C767" s="101"/>
      <c r="D767" s="127"/>
      <c r="E767" s="103"/>
      <c r="F767" s="112"/>
      <c r="G767" s="103"/>
      <c r="H767" s="103"/>
      <c r="I767" s="112"/>
      <c r="J767" s="136">
        <f>SUBTOTAL(109,Instagram[[#This Row],[N. of Likes (number)]],Instagram[[#This Row],[N. of Comments / replies / Messages (number)]],Instagram[[#This Row],[N. of Video visualizations - ONLY if including a video (IGTV)]])</f>
        <v>0</v>
      </c>
    </row>
    <row r="768" spans="1:10" ht="16" x14ac:dyDescent="0.2">
      <c r="A768" s="99" t="s">
        <v>1220</v>
      </c>
      <c r="B768" s="106"/>
      <c r="C768" s="101"/>
      <c r="D768" s="127"/>
      <c r="E768" s="103"/>
      <c r="F768" s="112"/>
      <c r="G768" s="103"/>
      <c r="H768" s="103"/>
      <c r="I768" s="112"/>
      <c r="J768" s="136">
        <f>SUBTOTAL(109,Instagram[[#This Row],[N. of Likes (number)]],Instagram[[#This Row],[N. of Comments / replies / Messages (number)]],Instagram[[#This Row],[N. of Video visualizations - ONLY if including a video (IGTV)]])</f>
        <v>0</v>
      </c>
    </row>
    <row r="769" spans="1:10" ht="16" x14ac:dyDescent="0.2">
      <c r="A769" s="99" t="s">
        <v>1221</v>
      </c>
      <c r="B769" s="106"/>
      <c r="C769" s="101"/>
      <c r="D769" s="127"/>
      <c r="E769" s="103"/>
      <c r="F769" s="112"/>
      <c r="G769" s="103"/>
      <c r="H769" s="103"/>
      <c r="I769" s="112"/>
      <c r="J769" s="136">
        <f>SUBTOTAL(109,Instagram[[#This Row],[N. of Likes (number)]],Instagram[[#This Row],[N. of Comments / replies / Messages (number)]],Instagram[[#This Row],[N. of Video visualizations - ONLY if including a video (IGTV)]])</f>
        <v>0</v>
      </c>
    </row>
    <row r="770" spans="1:10" ht="16" x14ac:dyDescent="0.2">
      <c r="A770" s="99" t="s">
        <v>1222</v>
      </c>
      <c r="B770" s="106"/>
      <c r="C770" s="101"/>
      <c r="D770" s="127"/>
      <c r="E770" s="103"/>
      <c r="F770" s="112"/>
      <c r="G770" s="103"/>
      <c r="H770" s="103"/>
      <c r="I770" s="112"/>
      <c r="J770" s="136">
        <f>SUBTOTAL(109,Instagram[[#This Row],[N. of Likes (number)]],Instagram[[#This Row],[N. of Comments / replies / Messages (number)]],Instagram[[#This Row],[N. of Video visualizations - ONLY if including a video (IGTV)]])</f>
        <v>0</v>
      </c>
    </row>
    <row r="771" spans="1:10" ht="16" x14ac:dyDescent="0.2">
      <c r="A771" s="99" t="s">
        <v>1223</v>
      </c>
      <c r="B771" s="106"/>
      <c r="C771" s="101"/>
      <c r="D771" s="127"/>
      <c r="E771" s="103"/>
      <c r="F771" s="112"/>
      <c r="G771" s="103"/>
      <c r="H771" s="103"/>
      <c r="I771" s="112"/>
      <c r="J771" s="136">
        <f>SUBTOTAL(109,Instagram[[#This Row],[N. of Likes (number)]],Instagram[[#This Row],[N. of Comments / replies / Messages (number)]],Instagram[[#This Row],[N. of Video visualizations - ONLY if including a video (IGTV)]])</f>
        <v>0</v>
      </c>
    </row>
    <row r="772" spans="1:10" ht="16" x14ac:dyDescent="0.2">
      <c r="A772" s="99" t="s">
        <v>1224</v>
      </c>
      <c r="B772" s="106"/>
      <c r="C772" s="101"/>
      <c r="D772" s="127"/>
      <c r="E772" s="103"/>
      <c r="F772" s="112"/>
      <c r="G772" s="103"/>
      <c r="H772" s="103"/>
      <c r="I772" s="112"/>
      <c r="J772" s="136">
        <f>SUBTOTAL(109,Instagram[[#This Row],[N. of Likes (number)]],Instagram[[#This Row],[N. of Comments / replies / Messages (number)]],Instagram[[#This Row],[N. of Video visualizations - ONLY if including a video (IGTV)]])</f>
        <v>0</v>
      </c>
    </row>
    <row r="773" spans="1:10" ht="16" x14ac:dyDescent="0.2">
      <c r="A773" s="99" t="s">
        <v>1225</v>
      </c>
      <c r="B773" s="106"/>
      <c r="C773" s="101"/>
      <c r="D773" s="127"/>
      <c r="E773" s="103"/>
      <c r="F773" s="112"/>
      <c r="G773" s="103"/>
      <c r="H773" s="103"/>
      <c r="I773" s="112"/>
      <c r="J773" s="136">
        <f>SUBTOTAL(109,Instagram[[#This Row],[N. of Likes (number)]],Instagram[[#This Row],[N. of Comments / replies / Messages (number)]],Instagram[[#This Row],[N. of Video visualizations - ONLY if including a video (IGTV)]])</f>
        <v>0</v>
      </c>
    </row>
    <row r="774" spans="1:10" ht="16" x14ac:dyDescent="0.2">
      <c r="A774" s="99" t="s">
        <v>1226</v>
      </c>
      <c r="B774" s="106"/>
      <c r="C774" s="101"/>
      <c r="D774" s="127"/>
      <c r="E774" s="103"/>
      <c r="F774" s="112"/>
      <c r="G774" s="103"/>
      <c r="H774" s="103"/>
      <c r="I774" s="112"/>
      <c r="J774" s="136">
        <f>SUBTOTAL(109,Instagram[[#This Row],[N. of Likes (number)]],Instagram[[#This Row],[N. of Comments / replies / Messages (number)]],Instagram[[#This Row],[N. of Video visualizations - ONLY if including a video (IGTV)]])</f>
        <v>0</v>
      </c>
    </row>
    <row r="775" spans="1:10" ht="16" x14ac:dyDescent="0.2">
      <c r="A775" s="99" t="s">
        <v>1227</v>
      </c>
      <c r="B775" s="106"/>
      <c r="C775" s="101"/>
      <c r="D775" s="127"/>
      <c r="E775" s="103"/>
      <c r="F775" s="112"/>
      <c r="G775" s="103"/>
      <c r="H775" s="103"/>
      <c r="I775" s="112"/>
      <c r="J775" s="136">
        <f>SUBTOTAL(109,Instagram[[#This Row],[N. of Likes (number)]],Instagram[[#This Row],[N. of Comments / replies / Messages (number)]],Instagram[[#This Row],[N. of Video visualizations - ONLY if including a video (IGTV)]])</f>
        <v>0</v>
      </c>
    </row>
    <row r="776" spans="1:10" ht="16" x14ac:dyDescent="0.2">
      <c r="A776" s="99" t="s">
        <v>1228</v>
      </c>
      <c r="B776" s="106"/>
      <c r="C776" s="101"/>
      <c r="D776" s="127"/>
      <c r="E776" s="103"/>
      <c r="F776" s="103"/>
      <c r="G776" s="103"/>
      <c r="H776" s="103"/>
      <c r="I776" s="103"/>
      <c r="J776" s="136">
        <f>SUBTOTAL(109,Instagram[[#This Row],[N. of Likes (number)]],Instagram[[#This Row],[N. of Comments / replies / Messages (number)]],Instagram[[#This Row],[N. of Video visualizations - ONLY if including a video (IGTV)]])</f>
        <v>0</v>
      </c>
    </row>
    <row r="777" spans="1:10" ht="16" x14ac:dyDescent="0.2">
      <c r="A777" s="99" t="s">
        <v>1229</v>
      </c>
      <c r="B777" s="106"/>
      <c r="C777" s="101"/>
      <c r="D777" s="127"/>
      <c r="E777" s="103"/>
      <c r="F777" s="103"/>
      <c r="G777" s="103"/>
      <c r="H777" s="103"/>
      <c r="I777" s="103"/>
      <c r="J777" s="136">
        <f>SUBTOTAL(109,Instagram[[#This Row],[N. of Likes (number)]],Instagram[[#This Row],[N. of Comments / replies / Messages (number)]],Instagram[[#This Row],[N. of Video visualizations - ONLY if including a video (IGTV)]])</f>
        <v>0</v>
      </c>
    </row>
    <row r="778" spans="1:10" ht="16" x14ac:dyDescent="0.2">
      <c r="A778" s="99" t="s">
        <v>1230</v>
      </c>
      <c r="B778" s="106"/>
      <c r="C778" s="101"/>
      <c r="D778" s="127"/>
      <c r="E778" s="103"/>
      <c r="F778" s="103"/>
      <c r="G778" s="103"/>
      <c r="H778" s="103"/>
      <c r="I778" s="103"/>
      <c r="J778" s="136">
        <f>SUBTOTAL(109,Instagram[[#This Row],[N. of Likes (number)]],Instagram[[#This Row],[N. of Comments / replies / Messages (number)]],Instagram[[#This Row],[N. of Video visualizations - ONLY if including a video (IGTV)]])</f>
        <v>0</v>
      </c>
    </row>
    <row r="779" spans="1:10" ht="16" x14ac:dyDescent="0.2">
      <c r="A779" s="99" t="s">
        <v>1231</v>
      </c>
      <c r="B779" s="106"/>
      <c r="C779" s="101"/>
      <c r="D779" s="127"/>
      <c r="E779" s="103"/>
      <c r="F779" s="103"/>
      <c r="G779" s="103"/>
      <c r="H779" s="103"/>
      <c r="I779" s="103"/>
      <c r="J779" s="136">
        <f>SUBTOTAL(109,Instagram[[#This Row],[N. of Likes (number)]],Instagram[[#This Row],[N. of Comments / replies / Messages (number)]],Instagram[[#This Row],[N. of Video visualizations - ONLY if including a video (IGTV)]])</f>
        <v>0</v>
      </c>
    </row>
    <row r="780" spans="1:10" ht="16" x14ac:dyDescent="0.2">
      <c r="A780" s="99" t="s">
        <v>1232</v>
      </c>
      <c r="B780" s="106"/>
      <c r="C780" s="101"/>
      <c r="D780" s="127"/>
      <c r="E780" s="103"/>
      <c r="F780" s="103"/>
      <c r="G780" s="103"/>
      <c r="H780" s="103"/>
      <c r="I780" s="103"/>
      <c r="J780" s="136">
        <f>SUBTOTAL(109,Instagram[[#This Row],[N. of Likes (number)]],Instagram[[#This Row],[N. of Comments / replies / Messages (number)]],Instagram[[#This Row],[N. of Video visualizations - ONLY if including a video (IGTV)]])</f>
        <v>0</v>
      </c>
    </row>
    <row r="781" spans="1:10" ht="16" x14ac:dyDescent="0.2">
      <c r="A781" s="99" t="s">
        <v>1233</v>
      </c>
      <c r="B781" s="106"/>
      <c r="C781" s="101"/>
      <c r="D781" s="127"/>
      <c r="E781" s="103"/>
      <c r="F781" s="103"/>
      <c r="G781" s="103"/>
      <c r="H781" s="103"/>
      <c r="I781" s="103"/>
      <c r="J781" s="136">
        <f>SUBTOTAL(109,Instagram[[#This Row],[N. of Likes (number)]],Instagram[[#This Row],[N. of Comments / replies / Messages (number)]],Instagram[[#This Row],[N. of Video visualizations - ONLY if including a video (IGTV)]])</f>
        <v>0</v>
      </c>
    </row>
    <row r="782" spans="1:10" ht="16" x14ac:dyDescent="0.2">
      <c r="A782" s="99" t="s">
        <v>1234</v>
      </c>
      <c r="B782" s="106"/>
      <c r="C782" s="101"/>
      <c r="D782" s="127"/>
      <c r="E782" s="103"/>
      <c r="F782" s="103"/>
      <c r="G782" s="103"/>
      <c r="H782" s="103"/>
      <c r="I782" s="103"/>
      <c r="J782" s="136">
        <f>SUBTOTAL(109,Instagram[[#This Row],[N. of Likes (number)]],Instagram[[#This Row],[N. of Comments / replies / Messages (number)]],Instagram[[#This Row],[N. of Video visualizations - ONLY if including a video (IGTV)]])</f>
        <v>0</v>
      </c>
    </row>
    <row r="783" spans="1:10" ht="16" x14ac:dyDescent="0.2">
      <c r="A783" s="99" t="s">
        <v>1235</v>
      </c>
      <c r="B783" s="106"/>
      <c r="C783" s="101"/>
      <c r="D783" s="127"/>
      <c r="E783" s="103"/>
      <c r="F783" s="103"/>
      <c r="G783" s="103"/>
      <c r="H783" s="103"/>
      <c r="I783" s="103"/>
      <c r="J783" s="136">
        <f>SUBTOTAL(109,Instagram[[#This Row],[N. of Likes (number)]],Instagram[[#This Row],[N. of Comments / replies / Messages (number)]],Instagram[[#This Row],[N. of Video visualizations - ONLY if including a video (IGTV)]])</f>
        <v>0</v>
      </c>
    </row>
    <row r="784" spans="1:10" ht="16" x14ac:dyDescent="0.2">
      <c r="A784" s="99" t="s">
        <v>1236</v>
      </c>
      <c r="B784" s="106"/>
      <c r="C784" s="101"/>
      <c r="D784" s="127"/>
      <c r="E784" s="103"/>
      <c r="F784" s="103"/>
      <c r="G784" s="103"/>
      <c r="H784" s="103"/>
      <c r="I784" s="103"/>
      <c r="J784" s="136">
        <f>SUBTOTAL(109,Instagram[[#This Row],[N. of Likes (number)]],Instagram[[#This Row],[N. of Comments / replies / Messages (number)]],Instagram[[#This Row],[N. of Video visualizations - ONLY if including a video (IGTV)]])</f>
        <v>0</v>
      </c>
    </row>
    <row r="785" spans="1:10" ht="16" x14ac:dyDescent="0.2">
      <c r="A785" s="99" t="s">
        <v>1237</v>
      </c>
      <c r="B785" s="106"/>
      <c r="C785" s="101"/>
      <c r="D785" s="127"/>
      <c r="E785" s="103"/>
      <c r="F785" s="103"/>
      <c r="G785" s="103"/>
      <c r="H785" s="103"/>
      <c r="I785" s="103"/>
      <c r="J785" s="136">
        <f>SUBTOTAL(109,Instagram[[#This Row],[N. of Likes (number)]],Instagram[[#This Row],[N. of Comments / replies / Messages (number)]],Instagram[[#This Row],[N. of Video visualizations - ONLY if including a video (IGTV)]])</f>
        <v>0</v>
      </c>
    </row>
    <row r="786" spans="1:10" ht="16" x14ac:dyDescent="0.2">
      <c r="A786" s="99" t="s">
        <v>1238</v>
      </c>
      <c r="B786" s="106"/>
      <c r="C786" s="101"/>
      <c r="D786" s="127"/>
      <c r="E786" s="103"/>
      <c r="F786" s="103"/>
      <c r="G786" s="103"/>
      <c r="H786" s="103"/>
      <c r="I786" s="103"/>
      <c r="J786" s="136">
        <f>SUBTOTAL(109,Instagram[[#This Row],[N. of Likes (number)]],Instagram[[#This Row],[N. of Comments / replies / Messages (number)]],Instagram[[#This Row],[N. of Video visualizations - ONLY if including a video (IGTV)]])</f>
        <v>0</v>
      </c>
    </row>
    <row r="787" spans="1:10" ht="16" x14ac:dyDescent="0.2">
      <c r="A787" s="99" t="s">
        <v>1239</v>
      </c>
      <c r="B787" s="106"/>
      <c r="C787" s="101"/>
      <c r="D787" s="127"/>
      <c r="E787" s="103"/>
      <c r="F787" s="103"/>
      <c r="G787" s="103"/>
      <c r="H787" s="103"/>
      <c r="I787" s="103"/>
      <c r="J787" s="136">
        <f>SUBTOTAL(109,Instagram[[#This Row],[N. of Likes (number)]],Instagram[[#This Row],[N. of Comments / replies / Messages (number)]],Instagram[[#This Row],[N. of Video visualizations - ONLY if including a video (IGTV)]])</f>
        <v>0</v>
      </c>
    </row>
    <row r="788" spans="1:10" ht="16" x14ac:dyDescent="0.2">
      <c r="A788" s="99" t="s">
        <v>1240</v>
      </c>
      <c r="B788" s="106"/>
      <c r="C788" s="101"/>
      <c r="D788" s="127"/>
      <c r="E788" s="103"/>
      <c r="F788" s="103"/>
      <c r="G788" s="103"/>
      <c r="H788" s="103"/>
      <c r="I788" s="103"/>
      <c r="J788" s="136">
        <f>SUBTOTAL(109,Instagram[[#This Row],[N. of Likes (number)]],Instagram[[#This Row],[N. of Comments / replies / Messages (number)]],Instagram[[#This Row],[N. of Video visualizations - ONLY if including a video (IGTV)]])</f>
        <v>0</v>
      </c>
    </row>
    <row r="789" spans="1:10" ht="16" x14ac:dyDescent="0.2">
      <c r="A789" s="99" t="s">
        <v>1241</v>
      </c>
      <c r="B789" s="106"/>
      <c r="C789" s="101"/>
      <c r="D789" s="127"/>
      <c r="E789" s="103"/>
      <c r="F789" s="103"/>
      <c r="G789" s="103"/>
      <c r="H789" s="103"/>
      <c r="I789" s="103"/>
      <c r="J789" s="136">
        <f>SUBTOTAL(109,Instagram[[#This Row],[N. of Likes (number)]],Instagram[[#This Row],[N. of Comments / replies / Messages (number)]],Instagram[[#This Row],[N. of Video visualizations - ONLY if including a video (IGTV)]])</f>
        <v>0</v>
      </c>
    </row>
    <row r="790" spans="1:10" ht="16" x14ac:dyDescent="0.2">
      <c r="A790" s="99" t="s">
        <v>1242</v>
      </c>
      <c r="B790" s="106"/>
      <c r="C790" s="101"/>
      <c r="D790" s="127"/>
      <c r="E790" s="103"/>
      <c r="F790" s="103"/>
      <c r="G790" s="103"/>
      <c r="H790" s="103"/>
      <c r="I790" s="103"/>
      <c r="J790" s="136">
        <f>SUBTOTAL(109,Instagram[[#This Row],[N. of Likes (number)]],Instagram[[#This Row],[N. of Comments / replies / Messages (number)]],Instagram[[#This Row],[N. of Video visualizations - ONLY if including a video (IGTV)]])</f>
        <v>0</v>
      </c>
    </row>
    <row r="791" spans="1:10" ht="16" x14ac:dyDescent="0.2">
      <c r="A791" s="99" t="s">
        <v>1243</v>
      </c>
      <c r="B791" s="106"/>
      <c r="C791" s="101"/>
      <c r="D791" s="127"/>
      <c r="E791" s="103"/>
      <c r="F791" s="103"/>
      <c r="G791" s="103"/>
      <c r="H791" s="103"/>
      <c r="I791" s="103"/>
      <c r="J791" s="136">
        <f>SUBTOTAL(109,Instagram[[#This Row],[N. of Likes (number)]],Instagram[[#This Row],[N. of Comments / replies / Messages (number)]],Instagram[[#This Row],[N. of Video visualizations - ONLY if including a video (IGTV)]])</f>
        <v>0</v>
      </c>
    </row>
    <row r="792" spans="1:10" ht="16" x14ac:dyDescent="0.2">
      <c r="A792" s="99" t="s">
        <v>1244</v>
      </c>
      <c r="B792" s="106"/>
      <c r="C792" s="101"/>
      <c r="D792" s="127"/>
      <c r="E792" s="103"/>
      <c r="F792" s="103"/>
      <c r="G792" s="103"/>
      <c r="H792" s="103"/>
      <c r="I792" s="103"/>
      <c r="J792" s="136">
        <f>SUBTOTAL(109,Instagram[[#This Row],[N. of Likes (number)]],Instagram[[#This Row],[N. of Comments / replies / Messages (number)]],Instagram[[#This Row],[N. of Video visualizations - ONLY if including a video (IGTV)]])</f>
        <v>0</v>
      </c>
    </row>
    <row r="793" spans="1:10" ht="16" x14ac:dyDescent="0.2">
      <c r="A793" s="99" t="s">
        <v>1245</v>
      </c>
      <c r="B793" s="106"/>
      <c r="C793" s="101"/>
      <c r="D793" s="127"/>
      <c r="E793" s="103"/>
      <c r="F793" s="103"/>
      <c r="G793" s="103"/>
      <c r="H793" s="103"/>
      <c r="I793" s="103"/>
      <c r="J793" s="136">
        <f>SUBTOTAL(109,Instagram[[#This Row],[N. of Likes (number)]],Instagram[[#This Row],[N. of Comments / replies / Messages (number)]],Instagram[[#This Row],[N. of Video visualizations - ONLY if including a video (IGTV)]])</f>
        <v>0</v>
      </c>
    </row>
    <row r="794" spans="1:10" ht="16" x14ac:dyDescent="0.2">
      <c r="A794" s="99" t="s">
        <v>1246</v>
      </c>
      <c r="B794" s="106"/>
      <c r="C794" s="101"/>
      <c r="D794" s="127"/>
      <c r="E794" s="103"/>
      <c r="F794" s="103"/>
      <c r="G794" s="103"/>
      <c r="H794" s="103"/>
      <c r="I794" s="103"/>
      <c r="J794" s="136">
        <f>SUBTOTAL(109,Instagram[[#This Row],[N. of Likes (number)]],Instagram[[#This Row],[N. of Comments / replies / Messages (number)]],Instagram[[#This Row],[N. of Video visualizations - ONLY if including a video (IGTV)]])</f>
        <v>0</v>
      </c>
    </row>
    <row r="795" spans="1:10" ht="16" x14ac:dyDescent="0.2">
      <c r="A795" s="99" t="s">
        <v>1247</v>
      </c>
      <c r="B795" s="106"/>
      <c r="C795" s="101"/>
      <c r="D795" s="127"/>
      <c r="E795" s="103"/>
      <c r="F795" s="103"/>
      <c r="G795" s="103"/>
      <c r="H795" s="103"/>
      <c r="I795" s="103"/>
      <c r="J795" s="136">
        <f>SUBTOTAL(109,Instagram[[#This Row],[N. of Likes (number)]],Instagram[[#This Row],[N. of Comments / replies / Messages (number)]],Instagram[[#This Row],[N. of Video visualizations - ONLY if including a video (IGTV)]])</f>
        <v>0</v>
      </c>
    </row>
    <row r="796" spans="1:10" ht="16" x14ac:dyDescent="0.2">
      <c r="A796" s="99" t="s">
        <v>1248</v>
      </c>
      <c r="B796" s="106"/>
      <c r="C796" s="101"/>
      <c r="D796" s="127"/>
      <c r="E796" s="103"/>
      <c r="F796" s="103"/>
      <c r="G796" s="103"/>
      <c r="H796" s="103"/>
      <c r="I796" s="103"/>
      <c r="J796" s="136">
        <f>SUBTOTAL(109,Instagram[[#This Row],[N. of Likes (number)]],Instagram[[#This Row],[N. of Comments / replies / Messages (number)]],Instagram[[#This Row],[N. of Video visualizations - ONLY if including a video (IGTV)]])</f>
        <v>0</v>
      </c>
    </row>
    <row r="797" spans="1:10" ht="16" x14ac:dyDescent="0.2">
      <c r="A797" s="99" t="s">
        <v>1249</v>
      </c>
      <c r="B797" s="106"/>
      <c r="C797" s="101"/>
      <c r="D797" s="127"/>
      <c r="E797" s="103"/>
      <c r="F797" s="103"/>
      <c r="G797" s="103"/>
      <c r="H797" s="103"/>
      <c r="I797" s="103"/>
      <c r="J797" s="136">
        <f>SUBTOTAL(109,Instagram[[#This Row],[N. of Likes (number)]],Instagram[[#This Row],[N. of Comments / replies / Messages (number)]],Instagram[[#This Row],[N. of Video visualizations - ONLY if including a video (IGTV)]])</f>
        <v>0</v>
      </c>
    </row>
    <row r="798" spans="1:10" ht="16" x14ac:dyDescent="0.2">
      <c r="A798" s="99" t="s">
        <v>1250</v>
      </c>
      <c r="B798" s="106"/>
      <c r="C798" s="101"/>
      <c r="D798" s="127"/>
      <c r="E798" s="123"/>
      <c r="F798" s="123"/>
      <c r="G798" s="123"/>
      <c r="H798" s="123"/>
      <c r="I798" s="123"/>
      <c r="J798" s="136">
        <f>SUBTOTAL(109,Instagram[[#This Row],[N. of Likes (number)]],Instagram[[#This Row],[N. of Comments / replies / Messages (number)]],Instagram[[#This Row],[N. of Video visualizations - ONLY if including a video (IGTV)]])</f>
        <v>0</v>
      </c>
    </row>
    <row r="799" spans="1:10" ht="16" x14ac:dyDescent="0.2">
      <c r="A799" s="99" t="s">
        <v>1251</v>
      </c>
      <c r="B799" s="106"/>
      <c r="C799" s="101"/>
      <c r="D799" s="127"/>
      <c r="E799" s="123"/>
      <c r="F799" s="123"/>
      <c r="G799" s="123"/>
      <c r="H799" s="123"/>
      <c r="I799" s="123"/>
      <c r="J799" s="136">
        <f>SUBTOTAL(109,Instagram[[#This Row],[N. of Likes (number)]],Instagram[[#This Row],[N. of Comments / replies / Messages (number)]],Instagram[[#This Row],[N. of Video visualizations - ONLY if including a video (IGTV)]])</f>
        <v>0</v>
      </c>
    </row>
    <row r="800" spans="1:10" ht="16" x14ac:dyDescent="0.2">
      <c r="A800" s="99" t="s">
        <v>1252</v>
      </c>
      <c r="B800" s="106"/>
      <c r="C800" s="101"/>
      <c r="D800" s="127"/>
      <c r="E800" s="123"/>
      <c r="F800" s="123"/>
      <c r="G800" s="123"/>
      <c r="H800" s="123"/>
      <c r="I800" s="123"/>
      <c r="J800" s="136">
        <f>SUBTOTAL(109,Instagram[[#This Row],[N. of Likes (number)]],Instagram[[#This Row],[N. of Comments / replies / Messages (number)]],Instagram[[#This Row],[N. of Video visualizations - ONLY if including a video (IGTV)]])</f>
        <v>0</v>
      </c>
    </row>
    <row r="801" spans="1:10" ht="16" x14ac:dyDescent="0.2">
      <c r="A801" s="99" t="s">
        <v>1253</v>
      </c>
      <c r="B801" s="106"/>
      <c r="C801" s="101"/>
      <c r="D801" s="127"/>
      <c r="E801" s="123"/>
      <c r="F801" s="123"/>
      <c r="G801" s="123"/>
      <c r="H801" s="123"/>
      <c r="I801" s="123"/>
      <c r="J801" s="71">
        <f>SUBTOTAL(109,Instagram[[#This Row],[N. of Likes (number)]],Instagram[[#This Row],[N. of Comments / replies / Messages (number)]],Instagram[[#This Row],[N. of Video visualizations - ONLY if including a video (IGTV)]])</f>
        <v>0</v>
      </c>
    </row>
    <row r="802" spans="1:10" ht="16" x14ac:dyDescent="0.2">
      <c r="A802" s="99" t="s">
        <v>1254</v>
      </c>
      <c r="B802" s="106"/>
      <c r="C802" s="101"/>
      <c r="D802" s="127"/>
      <c r="E802" s="123"/>
      <c r="F802" s="123"/>
      <c r="G802" s="123"/>
      <c r="H802" s="123"/>
      <c r="I802" s="123"/>
      <c r="J802" s="71">
        <f>SUBTOTAL(109,Instagram[[#This Row],[N. of Likes (number)]],Instagram[[#This Row],[N. of Comments / replies / Messages (number)]],Instagram[[#This Row],[N. of Video visualizations - ONLY if including a video (IGTV)]])</f>
        <v>0</v>
      </c>
    </row>
    <row r="803" spans="1:10" ht="16" x14ac:dyDescent="0.2">
      <c r="A803" s="99" t="s">
        <v>1255</v>
      </c>
      <c r="B803" s="106"/>
      <c r="C803" s="101"/>
      <c r="D803" s="127"/>
      <c r="E803" s="123"/>
      <c r="F803" s="123"/>
      <c r="G803" s="123"/>
      <c r="H803" s="123"/>
      <c r="I803" s="123"/>
      <c r="J803" s="71">
        <f>SUBTOTAL(109,Instagram[[#This Row],[N. of Likes (number)]],Instagram[[#This Row],[N. of Comments / replies / Messages (number)]],Instagram[[#This Row],[N. of Video visualizations - ONLY if including a video (IGTV)]])</f>
        <v>0</v>
      </c>
    </row>
    <row r="804" spans="1:10" ht="16" x14ac:dyDescent="0.2">
      <c r="A804" s="99" t="s">
        <v>1256</v>
      </c>
      <c r="B804" s="106"/>
      <c r="C804" s="101"/>
      <c r="D804" s="127"/>
      <c r="E804" s="123"/>
      <c r="F804" s="123"/>
      <c r="G804" s="123"/>
      <c r="H804" s="123"/>
      <c r="I804" s="123"/>
      <c r="J804" s="71">
        <f>SUBTOTAL(109,Instagram[[#This Row],[N. of Likes (number)]],Instagram[[#This Row],[N. of Comments / replies / Messages (number)]],Instagram[[#This Row],[N. of Video visualizations - ONLY if including a video (IGTV)]])</f>
        <v>0</v>
      </c>
    </row>
    <row r="805" spans="1:10" ht="16" x14ac:dyDescent="0.2">
      <c r="A805" s="99" t="s">
        <v>1257</v>
      </c>
      <c r="B805" s="106"/>
      <c r="C805" s="101"/>
      <c r="D805" s="127"/>
      <c r="E805" s="123"/>
      <c r="F805" s="123"/>
      <c r="G805" s="123"/>
      <c r="H805" s="123"/>
      <c r="I805" s="123"/>
      <c r="J805" s="71">
        <f>SUBTOTAL(109,Instagram[[#This Row],[N. of Likes (number)]],Instagram[[#This Row],[N. of Comments / replies / Messages (number)]],Instagram[[#This Row],[N. of Video visualizations - ONLY if including a video (IGTV)]])</f>
        <v>0</v>
      </c>
    </row>
    <row r="806" spans="1:10" ht="16" x14ac:dyDescent="0.2">
      <c r="A806" s="99" t="s">
        <v>1258</v>
      </c>
      <c r="B806" s="106"/>
      <c r="C806" s="101"/>
      <c r="D806" s="127"/>
      <c r="E806" s="123"/>
      <c r="F806" s="123"/>
      <c r="G806" s="123"/>
      <c r="H806" s="123"/>
      <c r="I806" s="123"/>
      <c r="J806" s="71">
        <f>SUBTOTAL(109,Instagram[[#This Row],[N. of Likes (number)]],Instagram[[#This Row],[N. of Comments / replies / Messages (number)]],Instagram[[#This Row],[N. of Video visualizations - ONLY if including a video (IGTV)]])</f>
        <v>0</v>
      </c>
    </row>
    <row r="807" spans="1:10" ht="16" x14ac:dyDescent="0.2">
      <c r="A807" s="99" t="s">
        <v>1259</v>
      </c>
      <c r="B807" s="106"/>
      <c r="C807" s="101"/>
      <c r="D807" s="127"/>
      <c r="E807" s="123"/>
      <c r="F807" s="123"/>
      <c r="G807" s="123"/>
      <c r="H807" s="123"/>
      <c r="I807" s="123"/>
      <c r="J807" s="71">
        <f>SUBTOTAL(109,Instagram[[#This Row],[N. of Likes (number)]],Instagram[[#This Row],[N. of Comments / replies / Messages (number)]],Instagram[[#This Row],[N. of Video visualizations - ONLY if including a video (IGTV)]])</f>
        <v>0</v>
      </c>
    </row>
    <row r="808" spans="1:10" ht="16" x14ac:dyDescent="0.2">
      <c r="A808" s="99" t="s">
        <v>1260</v>
      </c>
      <c r="B808" s="106"/>
      <c r="C808" s="101"/>
      <c r="D808" s="127"/>
      <c r="E808" s="123"/>
      <c r="F808" s="123"/>
      <c r="G808" s="123"/>
      <c r="H808" s="123"/>
      <c r="I808" s="123"/>
      <c r="J808" s="71">
        <f>SUBTOTAL(109,Instagram[[#This Row],[N. of Likes (number)]],Instagram[[#This Row],[N. of Comments / replies / Messages (number)]],Instagram[[#This Row],[N. of Video visualizations - ONLY if including a video (IGTV)]])</f>
        <v>0</v>
      </c>
    </row>
    <row r="809" spans="1:10" ht="16" x14ac:dyDescent="0.2">
      <c r="A809" s="99" t="s">
        <v>1261</v>
      </c>
      <c r="B809" s="106"/>
      <c r="C809" s="101"/>
      <c r="D809" s="127"/>
      <c r="E809" s="123"/>
      <c r="F809" s="123"/>
      <c r="G809" s="123"/>
      <c r="H809" s="123"/>
      <c r="I809" s="123"/>
      <c r="J809" s="71">
        <f>SUBTOTAL(109,Instagram[[#This Row],[N. of Likes (number)]],Instagram[[#This Row],[N. of Comments / replies / Messages (number)]],Instagram[[#This Row],[N. of Video visualizations - ONLY if including a video (IGTV)]])</f>
        <v>0</v>
      </c>
    </row>
    <row r="810" spans="1:10" ht="16" x14ac:dyDescent="0.2">
      <c r="A810" s="99" t="s">
        <v>1262</v>
      </c>
      <c r="B810" s="106"/>
      <c r="C810" s="101"/>
      <c r="D810" s="127"/>
      <c r="E810" s="123"/>
      <c r="F810" s="123"/>
      <c r="G810" s="123"/>
      <c r="H810" s="123"/>
      <c r="I810" s="123"/>
      <c r="J810" s="71">
        <f>SUBTOTAL(109,Instagram[[#This Row],[N. of Likes (number)]],Instagram[[#This Row],[N. of Comments / replies / Messages (number)]],Instagram[[#This Row],[N. of Video visualizations - ONLY if including a video (IGTV)]])</f>
        <v>0</v>
      </c>
    </row>
    <row r="811" spans="1:10" ht="16" x14ac:dyDescent="0.2">
      <c r="A811" s="99" t="s">
        <v>1263</v>
      </c>
      <c r="B811" s="106"/>
      <c r="C811" s="101"/>
      <c r="D811" s="127"/>
      <c r="E811" s="123"/>
      <c r="F811" s="123"/>
      <c r="G811" s="123"/>
      <c r="H811" s="123"/>
      <c r="I811" s="123"/>
      <c r="J811" s="71">
        <f>SUBTOTAL(109,Instagram[[#This Row],[N. of Likes (number)]],Instagram[[#This Row],[N. of Comments / replies / Messages (number)]],Instagram[[#This Row],[N. of Video visualizations - ONLY if including a video (IGTV)]])</f>
        <v>0</v>
      </c>
    </row>
    <row r="812" spans="1:10" ht="16" x14ac:dyDescent="0.2">
      <c r="A812" s="99" t="s">
        <v>1264</v>
      </c>
      <c r="B812" s="106"/>
      <c r="C812" s="101"/>
      <c r="D812" s="127"/>
      <c r="E812" s="123"/>
      <c r="F812" s="123"/>
      <c r="G812" s="123"/>
      <c r="H812" s="123"/>
      <c r="I812" s="123"/>
      <c r="J812" s="71">
        <f>SUBTOTAL(109,Instagram[[#This Row],[N. of Likes (number)]],Instagram[[#This Row],[N. of Comments / replies / Messages (number)]],Instagram[[#This Row],[N. of Video visualizations - ONLY if including a video (IGTV)]])</f>
        <v>0</v>
      </c>
    </row>
    <row r="813" spans="1:10" ht="16" x14ac:dyDescent="0.2">
      <c r="A813" s="99" t="s">
        <v>1265</v>
      </c>
      <c r="B813" s="106"/>
      <c r="C813" s="101"/>
      <c r="D813" s="127"/>
      <c r="E813" s="123"/>
      <c r="F813" s="123"/>
      <c r="G813" s="123"/>
      <c r="H813" s="123"/>
      <c r="I813" s="123"/>
      <c r="J813" s="71">
        <f>SUBTOTAL(109,Instagram[[#This Row],[N. of Likes (number)]],Instagram[[#This Row],[N. of Comments / replies / Messages (number)]],Instagram[[#This Row],[N. of Video visualizations - ONLY if including a video (IGTV)]])</f>
        <v>0</v>
      </c>
    </row>
    <row r="814" spans="1:10" ht="16" x14ac:dyDescent="0.2">
      <c r="A814" s="99" t="s">
        <v>1266</v>
      </c>
      <c r="B814" s="106"/>
      <c r="C814" s="101"/>
      <c r="D814" s="127"/>
      <c r="E814" s="123"/>
      <c r="F814" s="123"/>
      <c r="G814" s="123"/>
      <c r="H814" s="123"/>
      <c r="I814" s="123"/>
      <c r="J814" s="71">
        <f>SUBTOTAL(109,Instagram[[#This Row],[N. of Likes (number)]],Instagram[[#This Row],[N. of Comments / replies / Messages (number)]],Instagram[[#This Row],[N. of Video visualizations - ONLY if including a video (IGTV)]])</f>
        <v>0</v>
      </c>
    </row>
    <row r="815" spans="1:10" ht="16" x14ac:dyDescent="0.2">
      <c r="A815" s="99" t="s">
        <v>1267</v>
      </c>
      <c r="B815" s="106"/>
      <c r="C815" s="101"/>
      <c r="D815" s="127"/>
      <c r="E815" s="123"/>
      <c r="F815" s="123"/>
      <c r="G815" s="123"/>
      <c r="H815" s="123"/>
      <c r="I815" s="123"/>
      <c r="J815" s="71">
        <f>SUBTOTAL(109,Instagram[[#This Row],[N. of Likes (number)]],Instagram[[#This Row],[N. of Comments / replies / Messages (number)]],Instagram[[#This Row],[N. of Video visualizations - ONLY if including a video (IGTV)]])</f>
        <v>0</v>
      </c>
    </row>
    <row r="816" spans="1:10" ht="16" x14ac:dyDescent="0.2">
      <c r="A816" s="99" t="s">
        <v>1268</v>
      </c>
      <c r="B816" s="106"/>
      <c r="C816" s="101"/>
      <c r="D816" s="127"/>
      <c r="E816" s="123"/>
      <c r="F816" s="123"/>
      <c r="G816" s="123"/>
      <c r="H816" s="123"/>
      <c r="I816" s="123"/>
      <c r="J816" s="71">
        <f>SUBTOTAL(109,Instagram[[#This Row],[N. of Likes (number)]],Instagram[[#This Row],[N. of Comments / replies / Messages (number)]],Instagram[[#This Row],[N. of Video visualizations - ONLY if including a video (IGTV)]])</f>
        <v>0</v>
      </c>
    </row>
    <row r="817" spans="1:10" ht="16" x14ac:dyDescent="0.2">
      <c r="A817" s="99" t="s">
        <v>1269</v>
      </c>
      <c r="B817" s="106"/>
      <c r="C817" s="101"/>
      <c r="D817" s="127"/>
      <c r="E817" s="123"/>
      <c r="F817" s="123"/>
      <c r="G817" s="123"/>
      <c r="H817" s="123"/>
      <c r="I817" s="123"/>
      <c r="J817" s="71">
        <f>SUBTOTAL(109,Instagram[[#This Row],[N. of Likes (number)]],Instagram[[#This Row],[N. of Comments / replies / Messages (number)]],Instagram[[#This Row],[N. of Video visualizations - ONLY if including a video (IGTV)]])</f>
        <v>0</v>
      </c>
    </row>
    <row r="818" spans="1:10" ht="16" x14ac:dyDescent="0.2">
      <c r="A818" s="99" t="s">
        <v>1270</v>
      </c>
      <c r="B818" s="106"/>
      <c r="C818" s="101"/>
      <c r="D818" s="127"/>
      <c r="E818" s="123"/>
      <c r="F818" s="123"/>
      <c r="G818" s="123"/>
      <c r="H818" s="123"/>
      <c r="I818" s="123"/>
      <c r="J818" s="71">
        <f>SUBTOTAL(109,Instagram[[#This Row],[N. of Likes (number)]],Instagram[[#This Row],[N. of Comments / replies / Messages (number)]],Instagram[[#This Row],[N. of Video visualizations - ONLY if including a video (IGTV)]])</f>
        <v>0</v>
      </c>
    </row>
    <row r="819" spans="1:10" ht="16" x14ac:dyDescent="0.2">
      <c r="A819" s="99" t="s">
        <v>1271</v>
      </c>
      <c r="B819" s="106"/>
      <c r="C819" s="101"/>
      <c r="D819" s="127"/>
      <c r="E819" s="123"/>
      <c r="F819" s="123"/>
      <c r="G819" s="123"/>
      <c r="H819" s="123"/>
      <c r="I819" s="123"/>
      <c r="J819" s="71">
        <f>SUBTOTAL(109,Instagram[[#This Row],[N. of Likes (number)]],Instagram[[#This Row],[N. of Comments / replies / Messages (number)]],Instagram[[#This Row],[N. of Video visualizations - ONLY if including a video (IGTV)]])</f>
        <v>0</v>
      </c>
    </row>
    <row r="820" spans="1:10" ht="16" x14ac:dyDescent="0.2">
      <c r="A820" s="99" t="s">
        <v>1272</v>
      </c>
      <c r="B820" s="130"/>
      <c r="C820" s="101"/>
      <c r="D820" s="127"/>
      <c r="E820" s="123"/>
      <c r="F820" s="123"/>
      <c r="G820" s="123"/>
      <c r="H820" s="123"/>
      <c r="I820" s="123"/>
      <c r="J820" s="71">
        <f>SUBTOTAL(109,Instagram[[#This Row],[N. of Likes (number)]],Instagram[[#This Row],[N. of Comments / replies / Messages (number)]],Instagram[[#This Row],[N. of Video visualizations - ONLY if including a video (IGTV)]])</f>
        <v>0</v>
      </c>
    </row>
    <row r="821" spans="1:10" ht="16" x14ac:dyDescent="0.2">
      <c r="A821" s="99" t="s">
        <v>1273</v>
      </c>
      <c r="B821" s="130"/>
      <c r="C821" s="101"/>
      <c r="D821" s="127"/>
      <c r="E821" s="123"/>
      <c r="F821" s="123"/>
      <c r="G821" s="123"/>
      <c r="H821" s="123"/>
      <c r="I821" s="123"/>
      <c r="J821" s="71">
        <f>SUBTOTAL(109,Instagram[[#This Row],[N. of Likes (number)]],Instagram[[#This Row],[N. of Comments / replies / Messages (number)]],Instagram[[#This Row],[N. of Video visualizations - ONLY if including a video (IGTV)]])</f>
        <v>0</v>
      </c>
    </row>
    <row r="822" spans="1:10" ht="16" x14ac:dyDescent="0.2">
      <c r="A822" s="99" t="s">
        <v>1274</v>
      </c>
      <c r="B822" s="130"/>
      <c r="C822" s="101"/>
      <c r="D822" s="127"/>
      <c r="E822" s="123"/>
      <c r="F822" s="123"/>
      <c r="G822" s="123"/>
      <c r="H822" s="123"/>
      <c r="I822" s="123"/>
      <c r="J822" s="71">
        <f>SUBTOTAL(109,Instagram[[#This Row],[N. of Likes (number)]],Instagram[[#This Row],[N. of Comments / replies / Messages (number)]],Instagram[[#This Row],[N. of Video visualizations - ONLY if including a video (IGTV)]])</f>
        <v>0</v>
      </c>
    </row>
    <row r="823" spans="1:10" ht="16" x14ac:dyDescent="0.2">
      <c r="A823" s="99" t="s">
        <v>1275</v>
      </c>
      <c r="B823" s="130"/>
      <c r="C823" s="101"/>
      <c r="D823" s="127"/>
      <c r="E823" s="123"/>
      <c r="F823" s="123"/>
      <c r="G823" s="123"/>
      <c r="H823" s="123"/>
      <c r="I823" s="123"/>
      <c r="J823" s="71">
        <f>SUBTOTAL(109,Instagram[[#This Row],[N. of Likes (number)]],Instagram[[#This Row],[N. of Comments / replies / Messages (number)]],Instagram[[#This Row],[N. of Video visualizations - ONLY if including a video (IGTV)]])</f>
        <v>0</v>
      </c>
    </row>
    <row r="824" spans="1:10" ht="16" x14ac:dyDescent="0.2">
      <c r="A824" s="99" t="s">
        <v>1276</v>
      </c>
      <c r="B824" s="130"/>
      <c r="C824" s="101"/>
      <c r="D824" s="127"/>
      <c r="E824" s="123"/>
      <c r="F824" s="123"/>
      <c r="G824" s="123"/>
      <c r="H824" s="123"/>
      <c r="I824" s="123"/>
      <c r="J824" s="71">
        <f>SUBTOTAL(109,Instagram[[#This Row],[N. of Likes (number)]],Instagram[[#This Row],[N. of Comments / replies / Messages (number)]],Instagram[[#This Row],[N. of Video visualizations - ONLY if including a video (IGTV)]])</f>
        <v>0</v>
      </c>
    </row>
    <row r="825" spans="1:10" ht="16" x14ac:dyDescent="0.2">
      <c r="A825" s="99" t="s">
        <v>1277</v>
      </c>
      <c r="B825" s="130"/>
      <c r="C825" s="101"/>
      <c r="D825" s="127"/>
      <c r="E825" s="123"/>
      <c r="F825" s="129"/>
      <c r="G825" s="123"/>
      <c r="H825" s="123"/>
      <c r="I825" s="129"/>
      <c r="J825" s="74">
        <f>SUBTOTAL(109,Instagram[[#This Row],[N. of Likes (number)]],Instagram[[#This Row],[N. of Comments / replies / Messages (number)]],Instagram[[#This Row],[N. of Video visualizations - ONLY if including a video (IGTV)]])</f>
        <v>0</v>
      </c>
    </row>
    <row r="826" spans="1:10" ht="16" x14ac:dyDescent="0.2">
      <c r="A826" s="99" t="s">
        <v>1278</v>
      </c>
      <c r="B826" s="130"/>
      <c r="C826" s="101"/>
      <c r="D826" s="127"/>
      <c r="E826" s="123"/>
      <c r="F826" s="123"/>
      <c r="G826" s="123"/>
      <c r="H826" s="123"/>
      <c r="I826" s="123"/>
      <c r="J826" s="71">
        <f>SUBTOTAL(109,Instagram[[#This Row],[N. of Likes (number)]],Instagram[[#This Row],[N. of Comments / replies / Messages (number)]],Instagram[[#This Row],[N. of Video visualizations - ONLY if including a video (IGTV)]])</f>
        <v>0</v>
      </c>
    </row>
    <row r="827" spans="1:10" ht="16" x14ac:dyDescent="0.2">
      <c r="A827" s="99" t="s">
        <v>1279</v>
      </c>
      <c r="B827" s="130"/>
      <c r="C827" s="101"/>
      <c r="D827" s="127"/>
      <c r="E827" s="123"/>
      <c r="F827" s="123"/>
      <c r="G827" s="123"/>
      <c r="H827" s="123"/>
      <c r="I827" s="123"/>
      <c r="J827" s="71">
        <f>SUBTOTAL(109,Instagram[[#This Row],[N. of Likes (number)]],Instagram[[#This Row],[N. of Comments / replies / Messages (number)]],Instagram[[#This Row],[N. of Video visualizations - ONLY if including a video (IGTV)]])</f>
        <v>0</v>
      </c>
    </row>
    <row r="828" spans="1:10" ht="16" x14ac:dyDescent="0.2">
      <c r="A828" s="99" t="s">
        <v>1280</v>
      </c>
      <c r="B828" s="130"/>
      <c r="C828" s="101"/>
      <c r="D828" s="127"/>
      <c r="E828" s="123"/>
      <c r="F828" s="123"/>
      <c r="G828" s="123"/>
      <c r="H828" s="123"/>
      <c r="I828" s="123"/>
      <c r="J828" s="71">
        <f>SUBTOTAL(109,Instagram[[#This Row],[N. of Likes (number)]],Instagram[[#This Row],[N. of Comments / replies / Messages (number)]],Instagram[[#This Row],[N. of Video visualizations - ONLY if including a video (IGTV)]])</f>
        <v>0</v>
      </c>
    </row>
    <row r="829" spans="1:10" ht="16" x14ac:dyDescent="0.2">
      <c r="A829" s="99" t="s">
        <v>1281</v>
      </c>
      <c r="B829" s="130"/>
      <c r="C829" s="101"/>
      <c r="D829" s="127"/>
      <c r="E829" s="123"/>
      <c r="F829" s="123"/>
      <c r="G829" s="123"/>
      <c r="H829" s="123"/>
      <c r="I829" s="123"/>
      <c r="J829" s="71">
        <f>SUBTOTAL(109,Instagram[[#This Row],[N. of Likes (number)]],Instagram[[#This Row],[N. of Comments / replies / Messages (number)]],Instagram[[#This Row],[N. of Video visualizations - ONLY if including a video (IGTV)]])</f>
        <v>0</v>
      </c>
    </row>
    <row r="830" spans="1:10" ht="16" x14ac:dyDescent="0.2">
      <c r="A830" s="99" t="s">
        <v>1282</v>
      </c>
      <c r="B830" s="130"/>
      <c r="C830" s="101"/>
      <c r="D830" s="127"/>
      <c r="E830" s="123"/>
      <c r="F830" s="123"/>
      <c r="G830" s="123"/>
      <c r="H830" s="123"/>
      <c r="I830" s="123"/>
      <c r="J830" s="71">
        <f>SUBTOTAL(109,Instagram[[#This Row],[N. of Likes (number)]],Instagram[[#This Row],[N. of Comments / replies / Messages (number)]],Instagram[[#This Row],[N. of Video visualizations - ONLY if including a video (IGTV)]])</f>
        <v>0</v>
      </c>
    </row>
    <row r="831" spans="1:10" ht="16" x14ac:dyDescent="0.2">
      <c r="A831" s="99" t="s">
        <v>1283</v>
      </c>
      <c r="B831" s="130"/>
      <c r="C831" s="101"/>
      <c r="D831" s="127"/>
      <c r="E831" s="123"/>
      <c r="F831" s="123"/>
      <c r="G831" s="123"/>
      <c r="H831" s="123"/>
      <c r="I831" s="123"/>
      <c r="J831" s="71">
        <f>SUBTOTAL(109,Instagram[[#This Row],[N. of Likes (number)]],Instagram[[#This Row],[N. of Comments / replies / Messages (number)]],Instagram[[#This Row],[N. of Video visualizations - ONLY if including a video (IGTV)]])</f>
        <v>0</v>
      </c>
    </row>
    <row r="832" spans="1:10" ht="16" x14ac:dyDescent="0.2">
      <c r="A832" s="99" t="s">
        <v>1284</v>
      </c>
      <c r="B832" s="130"/>
      <c r="C832" s="101"/>
      <c r="D832" s="127"/>
      <c r="E832" s="123"/>
      <c r="F832" s="123"/>
      <c r="G832" s="123"/>
      <c r="H832" s="123"/>
      <c r="I832" s="123"/>
      <c r="J832" s="71">
        <f>SUBTOTAL(109,Instagram[[#This Row],[N. of Likes (number)]],Instagram[[#This Row],[N. of Comments / replies / Messages (number)]],Instagram[[#This Row],[N. of Video visualizations - ONLY if including a video (IGTV)]])</f>
        <v>0</v>
      </c>
    </row>
    <row r="833" spans="1:10" ht="16" x14ac:dyDescent="0.2">
      <c r="A833" s="99" t="s">
        <v>1285</v>
      </c>
      <c r="B833" s="130"/>
      <c r="C833" s="101"/>
      <c r="D833" s="127"/>
      <c r="E833" s="123"/>
      <c r="F833" s="123"/>
      <c r="G833" s="123"/>
      <c r="H833" s="123"/>
      <c r="I833" s="123"/>
      <c r="J833" s="71">
        <f>SUBTOTAL(109,Instagram[[#This Row],[N. of Likes (number)]],Instagram[[#This Row],[N. of Comments / replies / Messages (number)]],Instagram[[#This Row],[N. of Video visualizations - ONLY if including a video (IGTV)]])</f>
        <v>0</v>
      </c>
    </row>
    <row r="834" spans="1:10" ht="16" x14ac:dyDescent="0.2">
      <c r="A834" s="99" t="s">
        <v>1286</v>
      </c>
      <c r="B834" s="130"/>
      <c r="C834" s="101"/>
      <c r="D834" s="127"/>
      <c r="E834" s="123"/>
      <c r="F834" s="123"/>
      <c r="G834" s="123"/>
      <c r="H834" s="123"/>
      <c r="I834" s="123"/>
      <c r="J834" s="71">
        <f>SUBTOTAL(109,Instagram[[#This Row],[N. of Likes (number)]],Instagram[[#This Row],[N. of Comments / replies / Messages (number)]],Instagram[[#This Row],[N. of Video visualizations - ONLY if including a video (IGTV)]])</f>
        <v>0</v>
      </c>
    </row>
    <row r="835" spans="1:10" ht="16" x14ac:dyDescent="0.2">
      <c r="A835" s="99" t="s">
        <v>1287</v>
      </c>
      <c r="B835" s="130"/>
      <c r="C835" s="101"/>
      <c r="D835" s="127"/>
      <c r="E835" s="123"/>
      <c r="F835" s="123"/>
      <c r="G835" s="123"/>
      <c r="H835" s="123"/>
      <c r="I835" s="123"/>
      <c r="J835" s="71">
        <f>SUBTOTAL(109,Instagram[[#This Row],[N. of Likes (number)]],Instagram[[#This Row],[N. of Comments / replies / Messages (number)]],Instagram[[#This Row],[N. of Video visualizations - ONLY if including a video (IGTV)]])</f>
        <v>0</v>
      </c>
    </row>
    <row r="836" spans="1:10" ht="16" x14ac:dyDescent="0.2">
      <c r="A836" s="99" t="s">
        <v>1288</v>
      </c>
      <c r="B836" s="130"/>
      <c r="C836" s="101"/>
      <c r="D836" s="127"/>
      <c r="E836" s="123"/>
      <c r="F836" s="123"/>
      <c r="G836" s="123"/>
      <c r="H836" s="123"/>
      <c r="I836" s="123"/>
      <c r="J836" s="71">
        <f>SUBTOTAL(109,Instagram[[#This Row],[N. of Likes (number)]],Instagram[[#This Row],[N. of Comments / replies / Messages (number)]],Instagram[[#This Row],[N. of Video visualizations - ONLY if including a video (IGTV)]])</f>
        <v>0</v>
      </c>
    </row>
    <row r="837" spans="1:10" ht="16" x14ac:dyDescent="0.2">
      <c r="A837" s="99" t="s">
        <v>1289</v>
      </c>
      <c r="B837" s="130"/>
      <c r="C837" s="101"/>
      <c r="D837" s="127"/>
      <c r="E837" s="123"/>
      <c r="F837" s="123"/>
      <c r="G837" s="123"/>
      <c r="H837" s="123"/>
      <c r="I837" s="123"/>
      <c r="J837" s="71">
        <f>SUBTOTAL(109,Instagram[[#This Row],[N. of Likes (number)]],Instagram[[#This Row],[N. of Comments / replies / Messages (number)]],Instagram[[#This Row],[N. of Video visualizations - ONLY if including a video (IGTV)]])</f>
        <v>0</v>
      </c>
    </row>
    <row r="838" spans="1:10" ht="16" x14ac:dyDescent="0.2">
      <c r="A838" s="99" t="s">
        <v>1290</v>
      </c>
      <c r="B838" s="130"/>
      <c r="C838" s="101"/>
      <c r="D838" s="127"/>
      <c r="E838" s="123"/>
      <c r="F838" s="123"/>
      <c r="G838" s="123"/>
      <c r="H838" s="123"/>
      <c r="I838" s="123"/>
      <c r="J838" s="71">
        <f>SUBTOTAL(109,Instagram[[#This Row],[N. of Likes (number)]],Instagram[[#This Row],[N. of Comments / replies / Messages (number)]],Instagram[[#This Row],[N. of Video visualizations - ONLY if including a video (IGTV)]])</f>
        <v>0</v>
      </c>
    </row>
    <row r="839" spans="1:10" ht="16" x14ac:dyDescent="0.2">
      <c r="A839" s="99" t="s">
        <v>1291</v>
      </c>
      <c r="B839" s="130"/>
      <c r="C839" s="101"/>
      <c r="D839" s="127"/>
      <c r="E839" s="123"/>
      <c r="F839" s="123"/>
      <c r="G839" s="123"/>
      <c r="H839" s="123"/>
      <c r="I839" s="123"/>
      <c r="J839" s="71">
        <f>SUBTOTAL(109,Instagram[[#This Row],[N. of Likes (number)]],Instagram[[#This Row],[N. of Comments / replies / Messages (number)]],Instagram[[#This Row],[N. of Video visualizations - ONLY if including a video (IGTV)]])</f>
        <v>0</v>
      </c>
    </row>
    <row r="840" spans="1:10" ht="16" x14ac:dyDescent="0.2">
      <c r="A840" s="99" t="s">
        <v>1292</v>
      </c>
      <c r="B840" s="130"/>
      <c r="C840" s="101"/>
      <c r="D840" s="127"/>
      <c r="E840" s="123"/>
      <c r="F840" s="123"/>
      <c r="G840" s="123"/>
      <c r="H840" s="123"/>
      <c r="I840" s="123"/>
      <c r="J840" s="71">
        <f>SUBTOTAL(109,Instagram[[#This Row],[N. of Likes (number)]],Instagram[[#This Row],[N. of Comments / replies / Messages (number)]],Instagram[[#This Row],[N. of Video visualizations - ONLY if including a video (IGTV)]])</f>
        <v>0</v>
      </c>
    </row>
    <row r="841" spans="1:10" ht="16" x14ac:dyDescent="0.2">
      <c r="A841" s="99" t="s">
        <v>1293</v>
      </c>
      <c r="B841" s="130"/>
      <c r="C841" s="101"/>
      <c r="D841" s="127"/>
      <c r="E841" s="123"/>
      <c r="F841" s="123"/>
      <c r="G841" s="123"/>
      <c r="H841" s="123"/>
      <c r="I841" s="123"/>
      <c r="J841" s="71">
        <f>SUBTOTAL(109,Instagram[[#This Row],[N. of Likes (number)]],Instagram[[#This Row],[N. of Comments / replies / Messages (number)]],Instagram[[#This Row],[N. of Video visualizations - ONLY if including a video (IGTV)]])</f>
        <v>0</v>
      </c>
    </row>
    <row r="842" spans="1:10" ht="16" x14ac:dyDescent="0.2">
      <c r="A842" s="99" t="s">
        <v>1294</v>
      </c>
      <c r="B842" s="130"/>
      <c r="C842" s="101"/>
      <c r="D842" s="127"/>
      <c r="E842" s="123"/>
      <c r="F842" s="123"/>
      <c r="G842" s="123"/>
      <c r="H842" s="123"/>
      <c r="I842" s="123"/>
      <c r="J842" s="71">
        <f>SUBTOTAL(109,Instagram[[#This Row],[N. of Likes (number)]],Instagram[[#This Row],[N. of Comments / replies / Messages (number)]],Instagram[[#This Row],[N. of Video visualizations - ONLY if including a video (IGTV)]])</f>
        <v>0</v>
      </c>
    </row>
    <row r="843" spans="1:10" ht="16" x14ac:dyDescent="0.2">
      <c r="A843" s="99" t="s">
        <v>1295</v>
      </c>
      <c r="B843" s="130"/>
      <c r="C843" s="101"/>
      <c r="D843" s="127"/>
      <c r="E843" s="123"/>
      <c r="F843" s="123"/>
      <c r="G843" s="123"/>
      <c r="H843" s="123"/>
      <c r="I843" s="123"/>
      <c r="J843" s="71">
        <f>SUBTOTAL(109,Instagram[[#This Row],[N. of Likes (number)]],Instagram[[#This Row],[N. of Comments / replies / Messages (number)]],Instagram[[#This Row],[N. of Video visualizations - ONLY if including a video (IGTV)]])</f>
        <v>0</v>
      </c>
    </row>
    <row r="844" spans="1:10" ht="16" x14ac:dyDescent="0.2">
      <c r="A844" s="99" t="s">
        <v>1296</v>
      </c>
      <c r="B844" s="130"/>
      <c r="C844" s="101"/>
      <c r="D844" s="127"/>
      <c r="E844" s="123"/>
      <c r="F844" s="123"/>
      <c r="G844" s="123"/>
      <c r="H844" s="123"/>
      <c r="I844" s="123"/>
      <c r="J844" s="71">
        <f>SUBTOTAL(109,Instagram[[#This Row],[N. of Likes (number)]],Instagram[[#This Row],[N. of Comments / replies / Messages (number)]],Instagram[[#This Row],[N. of Video visualizations - ONLY if including a video (IGTV)]])</f>
        <v>0</v>
      </c>
    </row>
    <row r="845" spans="1:10" ht="16" x14ac:dyDescent="0.2">
      <c r="A845" s="99" t="s">
        <v>1297</v>
      </c>
      <c r="B845" s="106"/>
      <c r="C845" s="101"/>
      <c r="D845" s="127"/>
      <c r="E845" s="123"/>
      <c r="F845" s="123"/>
      <c r="G845" s="123"/>
      <c r="H845" s="123"/>
      <c r="I845" s="123"/>
      <c r="J845" s="71">
        <v>654</v>
      </c>
    </row>
    <row r="846" spans="1:10" ht="16" x14ac:dyDescent="0.2">
      <c r="A846" s="99" t="s">
        <v>1298</v>
      </c>
      <c r="B846" s="106"/>
      <c r="C846" s="101"/>
      <c r="D846" s="127"/>
      <c r="E846" s="123"/>
      <c r="F846" s="123"/>
      <c r="G846" s="123"/>
      <c r="H846" s="123"/>
      <c r="I846" s="123"/>
      <c r="J846" s="71">
        <v>1</v>
      </c>
    </row>
    <row r="847" spans="1:10" ht="16" x14ac:dyDescent="0.2">
      <c r="A847" s="99" t="s">
        <v>1299</v>
      </c>
      <c r="B847" s="106"/>
      <c r="C847" s="101"/>
      <c r="D847" s="127"/>
      <c r="E847" s="123"/>
      <c r="F847" s="123"/>
      <c r="G847" s="123"/>
      <c r="H847" s="123"/>
      <c r="I847" s="123"/>
      <c r="J847" s="71">
        <v>0</v>
      </c>
    </row>
    <row r="848" spans="1:10" ht="16" x14ac:dyDescent="0.2">
      <c r="A848" s="99" t="s">
        <v>1300</v>
      </c>
      <c r="B848" s="106"/>
      <c r="C848" s="101"/>
      <c r="D848" s="127"/>
      <c r="E848" s="123"/>
      <c r="F848" s="123"/>
      <c r="G848" s="123"/>
      <c r="H848" s="123"/>
      <c r="I848" s="123"/>
      <c r="J848" s="71">
        <v>0</v>
      </c>
    </row>
    <row r="849" spans="1:10" ht="16" x14ac:dyDescent="0.2">
      <c r="A849" s="99" t="s">
        <v>1301</v>
      </c>
      <c r="B849" s="106"/>
      <c r="C849" s="101"/>
      <c r="D849" s="127"/>
      <c r="E849" s="123"/>
      <c r="F849" s="123"/>
      <c r="G849" s="123"/>
      <c r="H849" s="123"/>
      <c r="I849" s="123"/>
      <c r="J849" s="71">
        <v>0</v>
      </c>
    </row>
    <row r="850" spans="1:10" ht="16" x14ac:dyDescent="0.2">
      <c r="A850" s="99" t="s">
        <v>1302</v>
      </c>
      <c r="B850" s="106"/>
      <c r="C850" s="101"/>
      <c r="D850" s="127"/>
      <c r="E850" s="123"/>
      <c r="F850" s="123"/>
      <c r="G850" s="123"/>
      <c r="H850" s="123"/>
      <c r="I850" s="123"/>
      <c r="J850" s="71">
        <v>0</v>
      </c>
    </row>
    <row r="851" spans="1:10" ht="16" x14ac:dyDescent="0.2">
      <c r="A851" s="99" t="s">
        <v>1303</v>
      </c>
      <c r="B851" s="106"/>
      <c r="C851" s="101"/>
      <c r="D851" s="127"/>
      <c r="E851" s="123"/>
      <c r="F851" s="123"/>
      <c r="G851" s="123"/>
      <c r="H851" s="123"/>
      <c r="I851" s="123"/>
      <c r="J851" s="71">
        <v>29</v>
      </c>
    </row>
    <row r="852" spans="1:10" ht="16" x14ac:dyDescent="0.2">
      <c r="A852" s="99" t="s">
        <v>1304</v>
      </c>
      <c r="B852" s="106"/>
      <c r="C852" s="101"/>
      <c r="D852" s="127"/>
      <c r="E852" s="123"/>
      <c r="F852" s="123"/>
      <c r="G852" s="123"/>
      <c r="H852" s="123"/>
      <c r="I852" s="123"/>
      <c r="J852" s="71">
        <v>24</v>
      </c>
    </row>
    <row r="853" spans="1:10" ht="16" x14ac:dyDescent="0.2">
      <c r="A853" s="99" t="s">
        <v>1305</v>
      </c>
      <c r="B853" s="106"/>
      <c r="C853" s="101"/>
      <c r="D853" s="127"/>
      <c r="E853" s="123"/>
      <c r="F853" s="123"/>
      <c r="G853" s="123"/>
      <c r="H853" s="123"/>
      <c r="I853" s="123"/>
      <c r="J853" s="71">
        <v>6</v>
      </c>
    </row>
    <row r="854" spans="1:10" ht="16" x14ac:dyDescent="0.2">
      <c r="A854" s="99" t="s">
        <v>1306</v>
      </c>
      <c r="B854" s="106"/>
      <c r="C854" s="101"/>
      <c r="D854" s="127"/>
      <c r="E854" s="123"/>
      <c r="F854" s="123"/>
      <c r="G854" s="123"/>
      <c r="H854" s="123"/>
      <c r="I854" s="123"/>
      <c r="J854" s="71">
        <v>20</v>
      </c>
    </row>
    <row r="855" spans="1:10" ht="16" x14ac:dyDescent="0.2">
      <c r="A855" s="99" t="s">
        <v>1307</v>
      </c>
      <c r="B855" s="106"/>
      <c r="C855" s="101"/>
      <c r="D855" s="127"/>
      <c r="E855" s="123"/>
      <c r="F855" s="123"/>
      <c r="G855" s="123"/>
      <c r="H855" s="123"/>
      <c r="I855" s="123"/>
      <c r="J855" s="71">
        <v>2</v>
      </c>
    </row>
    <row r="856" spans="1:10" ht="16" x14ac:dyDescent="0.2">
      <c r="A856" s="99" t="s">
        <v>1308</v>
      </c>
      <c r="B856" s="106"/>
      <c r="C856" s="101"/>
      <c r="D856" s="127"/>
      <c r="E856" s="123"/>
      <c r="F856" s="123"/>
      <c r="G856" s="123"/>
      <c r="H856" s="123"/>
      <c r="I856" s="123"/>
      <c r="J856" s="71">
        <v>68</v>
      </c>
    </row>
    <row r="857" spans="1:10" ht="16" x14ac:dyDescent="0.2">
      <c r="A857" s="99" t="s">
        <v>1309</v>
      </c>
      <c r="B857" s="106"/>
      <c r="C857" s="101"/>
      <c r="D857" s="127"/>
      <c r="E857" s="123"/>
      <c r="F857" s="123"/>
      <c r="G857" s="123"/>
      <c r="H857" s="123"/>
      <c r="I857" s="123"/>
      <c r="J857" s="71">
        <v>8</v>
      </c>
    </row>
    <row r="858" spans="1:10" ht="16" x14ac:dyDescent="0.2">
      <c r="A858" s="99" t="s">
        <v>1310</v>
      </c>
      <c r="B858" s="106"/>
      <c r="C858" s="101"/>
      <c r="D858" s="127"/>
      <c r="E858" s="123"/>
      <c r="F858" s="123"/>
      <c r="G858" s="123"/>
      <c r="H858" s="123"/>
      <c r="I858" s="123"/>
      <c r="J858" s="71">
        <v>66</v>
      </c>
    </row>
    <row r="859" spans="1:10" ht="16" x14ac:dyDescent="0.2">
      <c r="A859" s="99" t="s">
        <v>1311</v>
      </c>
      <c r="B859" s="106"/>
      <c r="C859" s="101"/>
      <c r="D859" s="127"/>
      <c r="E859" s="123"/>
      <c r="F859" s="123"/>
      <c r="G859" s="123"/>
      <c r="H859" s="123"/>
      <c r="I859" s="123"/>
      <c r="J859" s="71">
        <v>0</v>
      </c>
    </row>
    <row r="860" spans="1:10" ht="16" x14ac:dyDescent="0.2">
      <c r="A860" s="99" t="s">
        <v>1312</v>
      </c>
      <c r="B860" s="106"/>
      <c r="C860" s="101"/>
      <c r="D860" s="127"/>
      <c r="E860" s="123"/>
      <c r="F860" s="123"/>
      <c r="G860" s="123"/>
      <c r="H860" s="123"/>
      <c r="I860" s="123"/>
      <c r="J860" s="71">
        <v>1287</v>
      </c>
    </row>
    <row r="861" spans="1:10" ht="16" x14ac:dyDescent="0.2">
      <c r="A861" s="99" t="s">
        <v>1313</v>
      </c>
      <c r="B861" s="106"/>
      <c r="C861" s="101"/>
      <c r="D861" s="127"/>
      <c r="E861" s="123"/>
      <c r="F861" s="123"/>
      <c r="G861" s="123"/>
      <c r="H861" s="123"/>
      <c r="I861" s="123"/>
      <c r="J861" s="71">
        <v>702</v>
      </c>
    </row>
    <row r="862" spans="1:10" ht="16" x14ac:dyDescent="0.2">
      <c r="A862" s="99" t="s">
        <v>1314</v>
      </c>
      <c r="B862" s="106"/>
      <c r="C862" s="101"/>
      <c r="D862" s="127"/>
      <c r="E862" s="123"/>
      <c r="F862" s="123"/>
      <c r="G862" s="123"/>
      <c r="H862" s="123"/>
      <c r="I862" s="123"/>
      <c r="J862" s="71">
        <v>0</v>
      </c>
    </row>
    <row r="863" spans="1:10" ht="16" x14ac:dyDescent="0.2">
      <c r="A863" s="99" t="s">
        <v>1315</v>
      </c>
      <c r="B863" s="106"/>
      <c r="C863" s="101"/>
      <c r="D863" s="127"/>
      <c r="E863" s="123"/>
      <c r="F863" s="123"/>
      <c r="G863" s="123"/>
      <c r="H863" s="123"/>
      <c r="I863" s="123"/>
      <c r="J863" s="71">
        <v>0</v>
      </c>
    </row>
    <row r="864" spans="1:10" ht="16" x14ac:dyDescent="0.2">
      <c r="A864" s="99" t="s">
        <v>1316</v>
      </c>
      <c r="B864" s="106"/>
      <c r="C864" s="101"/>
      <c r="D864" s="127"/>
      <c r="E864" s="123"/>
      <c r="F864" s="123"/>
      <c r="G864" s="123"/>
      <c r="H864" s="123"/>
      <c r="I864" s="123"/>
      <c r="J864" s="71">
        <v>0</v>
      </c>
    </row>
    <row r="865" spans="1:10" ht="16" x14ac:dyDescent="0.2">
      <c r="A865" s="99" t="s">
        <v>1317</v>
      </c>
      <c r="B865" s="106"/>
      <c r="C865" s="101"/>
      <c r="D865" s="127"/>
      <c r="E865" s="123"/>
      <c r="F865" s="123"/>
      <c r="G865" s="123"/>
      <c r="H865" s="123"/>
      <c r="I865" s="123"/>
      <c r="J865" s="71">
        <v>0</v>
      </c>
    </row>
    <row r="866" spans="1:10" ht="16" x14ac:dyDescent="0.2">
      <c r="A866" s="99" t="s">
        <v>1318</v>
      </c>
      <c r="B866" s="106"/>
      <c r="C866" s="101"/>
      <c r="D866" s="105"/>
      <c r="E866" s="123"/>
      <c r="F866" s="123"/>
      <c r="G866" s="123"/>
      <c r="H866" s="123"/>
      <c r="I866" s="123"/>
      <c r="J866" s="71">
        <f>SUBTOTAL(109,Instagram[[#This Row],[N. of Likes (number)]],Instagram[[#This Row],[N. of Comments / replies / Messages (number)]],Instagram[[#This Row],[N. of Video visualizations - ONLY if including a video (IGTV)]])</f>
        <v>0</v>
      </c>
    </row>
    <row r="867" spans="1:10" ht="16" x14ac:dyDescent="0.2">
      <c r="A867" s="99" t="s">
        <v>1319</v>
      </c>
      <c r="B867" s="106"/>
      <c r="C867" s="101"/>
      <c r="D867" s="105"/>
      <c r="E867" s="123"/>
      <c r="F867" s="123"/>
      <c r="G867" s="123"/>
      <c r="H867" s="123"/>
      <c r="I867" s="123"/>
      <c r="J867" s="71">
        <f>SUBTOTAL(109,Instagram[[#This Row],[N. of Likes (number)]],Instagram[[#This Row],[N. of Comments / replies / Messages (number)]],Instagram[[#This Row],[N. of Video visualizations - ONLY if including a video (IGTV)]])</f>
        <v>0</v>
      </c>
    </row>
    <row r="868" spans="1:10" ht="16" x14ac:dyDescent="0.2">
      <c r="A868" s="99" t="s">
        <v>1320</v>
      </c>
      <c r="B868" s="106"/>
      <c r="C868" s="101"/>
      <c r="D868" s="127"/>
      <c r="E868" s="123"/>
      <c r="F868" s="123"/>
      <c r="G868" s="123"/>
      <c r="H868" s="123"/>
      <c r="I868" s="123"/>
      <c r="J868" s="71">
        <f>SUBTOTAL(109,Instagram[[#This Row],[N. of Likes (number)]],Instagram[[#This Row],[N. of Comments / replies / Messages (number)]],Instagram[[#This Row],[N. of Video visualizations - ONLY if including a video (IGTV)]])</f>
        <v>0</v>
      </c>
    </row>
    <row r="869" spans="1:10" ht="16" x14ac:dyDescent="0.2">
      <c r="A869" s="99" t="s">
        <v>1321</v>
      </c>
      <c r="B869" s="106"/>
      <c r="C869" s="101"/>
      <c r="D869" s="127"/>
      <c r="E869" s="123"/>
      <c r="F869" s="123"/>
      <c r="G869" s="123"/>
      <c r="H869" s="123"/>
      <c r="I869" s="123"/>
      <c r="J869" s="71">
        <f>SUBTOTAL(109,Instagram[[#This Row],[N. of Likes (number)]],Instagram[[#This Row],[N. of Comments / replies / Messages (number)]],Instagram[[#This Row],[N. of Video visualizations - ONLY if including a video (IGTV)]])</f>
        <v>0</v>
      </c>
    </row>
    <row r="870" spans="1:10" ht="16" x14ac:dyDescent="0.2">
      <c r="A870" s="99" t="s">
        <v>1322</v>
      </c>
      <c r="B870" s="106"/>
      <c r="C870" s="101"/>
      <c r="D870" s="127"/>
      <c r="E870" s="123"/>
      <c r="F870" s="123"/>
      <c r="G870" s="123"/>
      <c r="H870" s="123"/>
      <c r="I870" s="123"/>
      <c r="J870" s="71">
        <f>SUBTOTAL(109,Instagram[[#This Row],[N. of Likes (number)]],Instagram[[#This Row],[N. of Comments / replies / Messages (number)]],Instagram[[#This Row],[N. of Video visualizations - ONLY if including a video (IGTV)]])</f>
        <v>0</v>
      </c>
    </row>
    <row r="871" spans="1:10" ht="16" x14ac:dyDescent="0.2">
      <c r="A871" s="99" t="s">
        <v>1323</v>
      </c>
      <c r="B871" s="106"/>
      <c r="C871" s="101"/>
      <c r="D871" s="127"/>
      <c r="E871" s="123"/>
      <c r="F871" s="123"/>
      <c r="G871" s="123"/>
      <c r="H871" s="123"/>
      <c r="I871" s="123"/>
      <c r="J871" s="71">
        <f>SUBTOTAL(109,Instagram[[#This Row],[N. of Likes (number)]],Instagram[[#This Row],[N. of Comments / replies / Messages (number)]],Instagram[[#This Row],[N. of Video visualizations - ONLY if including a video (IGTV)]])</f>
        <v>0</v>
      </c>
    </row>
    <row r="872" spans="1:10" ht="16" x14ac:dyDescent="0.2">
      <c r="A872" s="99" t="s">
        <v>1324</v>
      </c>
      <c r="B872" s="106"/>
      <c r="C872" s="101"/>
      <c r="D872" s="127"/>
      <c r="E872" s="123"/>
      <c r="F872" s="123"/>
      <c r="G872" s="123"/>
      <c r="H872" s="123"/>
      <c r="I872" s="123"/>
      <c r="J872" s="71">
        <f>SUBTOTAL(109,Instagram[[#This Row],[N. of Likes (number)]],Instagram[[#This Row],[N. of Comments / replies / Messages (number)]],Instagram[[#This Row],[N. of Video visualizations - ONLY if including a video (IGTV)]])</f>
        <v>0</v>
      </c>
    </row>
    <row r="873" spans="1:10" ht="16" x14ac:dyDescent="0.2">
      <c r="A873" s="99" t="s">
        <v>1325</v>
      </c>
      <c r="B873" s="106"/>
      <c r="C873" s="101"/>
      <c r="D873" s="127"/>
      <c r="E873" s="123"/>
      <c r="F873" s="123"/>
      <c r="G873" s="123"/>
      <c r="H873" s="123"/>
      <c r="I873" s="123"/>
      <c r="J873" s="71">
        <f>SUBTOTAL(109,Instagram[[#This Row],[N. of Likes (number)]],Instagram[[#This Row],[N. of Comments / replies / Messages (number)]],Instagram[[#This Row],[N. of Video visualizations - ONLY if including a video (IGTV)]])</f>
        <v>0</v>
      </c>
    </row>
    <row r="874" spans="1:10" ht="16" x14ac:dyDescent="0.2">
      <c r="A874" s="99" t="s">
        <v>1326</v>
      </c>
      <c r="B874" s="106"/>
      <c r="C874" s="101"/>
      <c r="D874" s="127"/>
      <c r="E874" s="123"/>
      <c r="F874" s="123"/>
      <c r="G874" s="123"/>
      <c r="H874" s="123"/>
      <c r="I874" s="123"/>
      <c r="J874" s="71">
        <f>SUBTOTAL(109,Instagram[[#This Row],[N. of Likes (number)]],Instagram[[#This Row],[N. of Comments / replies / Messages (number)]],Instagram[[#This Row],[N. of Video visualizations - ONLY if including a video (IGTV)]])</f>
        <v>0</v>
      </c>
    </row>
    <row r="875" spans="1:10" ht="16" x14ac:dyDescent="0.2">
      <c r="A875" s="99" t="s">
        <v>1327</v>
      </c>
      <c r="B875" s="106"/>
      <c r="C875" s="101"/>
      <c r="D875" s="127"/>
      <c r="E875" s="123"/>
      <c r="F875" s="123"/>
      <c r="G875" s="123"/>
      <c r="H875" s="123"/>
      <c r="I875" s="123"/>
      <c r="J875" s="71">
        <f>SUBTOTAL(109,Instagram[[#This Row],[N. of Likes (number)]],Instagram[[#This Row],[N. of Comments / replies / Messages (number)]],Instagram[[#This Row],[N. of Video visualizations - ONLY if including a video (IGTV)]])</f>
        <v>0</v>
      </c>
    </row>
    <row r="876" spans="1:10" ht="16" x14ac:dyDescent="0.2">
      <c r="A876" s="99" t="s">
        <v>1328</v>
      </c>
      <c r="B876" s="106"/>
      <c r="C876" s="101"/>
      <c r="D876" s="127"/>
      <c r="E876" s="123"/>
      <c r="F876" s="123"/>
      <c r="G876" s="123"/>
      <c r="H876" s="123"/>
      <c r="I876" s="123"/>
      <c r="J876" s="71">
        <f>SUBTOTAL(109,Instagram[[#This Row],[N. of Likes (number)]],Instagram[[#This Row],[N. of Comments / replies / Messages (number)]],Instagram[[#This Row],[N. of Video visualizations - ONLY if including a video (IGTV)]])</f>
        <v>0</v>
      </c>
    </row>
    <row r="877" spans="1:10" ht="16" x14ac:dyDescent="0.2">
      <c r="A877" s="99" t="s">
        <v>1329</v>
      </c>
      <c r="B877" s="106"/>
      <c r="C877" s="101"/>
      <c r="D877" s="127"/>
      <c r="E877" s="123"/>
      <c r="F877" s="123"/>
      <c r="G877" s="123"/>
      <c r="H877" s="123"/>
      <c r="I877" s="123"/>
      <c r="J877" s="71">
        <f>SUBTOTAL(109,Instagram[[#This Row],[N. of Likes (number)]],Instagram[[#This Row],[N. of Comments / replies / Messages (number)]],Instagram[[#This Row],[N. of Video visualizations - ONLY if including a video (IGTV)]])</f>
        <v>0</v>
      </c>
    </row>
    <row r="878" spans="1:10" ht="16" x14ac:dyDescent="0.2">
      <c r="A878" s="99" t="s">
        <v>1330</v>
      </c>
      <c r="B878" s="106"/>
      <c r="C878" s="101"/>
      <c r="D878" s="127"/>
      <c r="E878" s="123"/>
      <c r="F878" s="123"/>
      <c r="G878" s="123"/>
      <c r="H878" s="123"/>
      <c r="I878" s="123"/>
      <c r="J878" s="71">
        <f>SUBTOTAL(109,Instagram[[#This Row],[N. of Likes (number)]],Instagram[[#This Row],[N. of Comments / replies / Messages (number)]],Instagram[[#This Row],[N. of Video visualizations - ONLY if including a video (IGTV)]])</f>
        <v>0</v>
      </c>
    </row>
    <row r="879" spans="1:10" ht="16" x14ac:dyDescent="0.2">
      <c r="A879" s="99" t="s">
        <v>1331</v>
      </c>
      <c r="B879" s="106"/>
      <c r="C879" s="101"/>
      <c r="D879" s="127"/>
      <c r="E879" s="123"/>
      <c r="F879" s="123"/>
      <c r="G879" s="123"/>
      <c r="H879" s="123"/>
      <c r="I879" s="123"/>
      <c r="J879" s="71">
        <f>SUBTOTAL(109,Instagram[[#This Row],[N. of Likes (number)]],Instagram[[#This Row],[N. of Comments / replies / Messages (number)]],Instagram[[#This Row],[N. of Video visualizations - ONLY if including a video (IGTV)]])</f>
        <v>0</v>
      </c>
    </row>
    <row r="880" spans="1:10" ht="16" x14ac:dyDescent="0.2">
      <c r="A880" s="99" t="s">
        <v>1332</v>
      </c>
      <c r="B880" s="106"/>
      <c r="C880" s="101"/>
      <c r="D880" s="127"/>
      <c r="E880" s="123"/>
      <c r="F880" s="123"/>
      <c r="G880" s="123"/>
      <c r="H880" s="123"/>
      <c r="I880" s="123"/>
      <c r="J880" s="71">
        <f>SUBTOTAL(109,Instagram[[#This Row],[N. of Likes (number)]],Instagram[[#This Row],[N. of Comments / replies / Messages (number)]],Instagram[[#This Row],[N. of Video visualizations - ONLY if including a video (IGTV)]])</f>
        <v>0</v>
      </c>
    </row>
    <row r="881" spans="1:10" ht="16" x14ac:dyDescent="0.2">
      <c r="A881" s="99" t="s">
        <v>1333</v>
      </c>
      <c r="B881" s="106"/>
      <c r="C881" s="101"/>
      <c r="D881" s="127"/>
      <c r="E881" s="123"/>
      <c r="F881" s="123"/>
      <c r="G881" s="123"/>
      <c r="H881" s="123"/>
      <c r="I881" s="123"/>
      <c r="J881" s="71">
        <f>SUBTOTAL(109,Instagram[[#This Row],[N. of Likes (number)]],Instagram[[#This Row],[N. of Comments / replies / Messages (number)]],Instagram[[#This Row],[N. of Video visualizations - ONLY if including a video (IGTV)]])</f>
        <v>0</v>
      </c>
    </row>
    <row r="882" spans="1:10" ht="16" x14ac:dyDescent="0.2">
      <c r="A882" s="99" t="s">
        <v>1334</v>
      </c>
      <c r="B882" s="106"/>
      <c r="C882" s="101"/>
      <c r="D882" s="127"/>
      <c r="E882" s="123"/>
      <c r="F882" s="123"/>
      <c r="G882" s="123"/>
      <c r="H882" s="123"/>
      <c r="I882" s="123"/>
      <c r="J882" s="71">
        <f>SUBTOTAL(109,Instagram[[#This Row],[N. of Likes (number)]],Instagram[[#This Row],[N. of Comments / replies / Messages (number)]],Instagram[[#This Row],[N. of Video visualizations - ONLY if including a video (IGTV)]])</f>
        <v>0</v>
      </c>
    </row>
    <row r="883" spans="1:10" ht="16" x14ac:dyDescent="0.2">
      <c r="A883" s="99" t="s">
        <v>1335</v>
      </c>
      <c r="B883" s="106"/>
      <c r="C883" s="101"/>
      <c r="D883" s="127"/>
      <c r="E883" s="123"/>
      <c r="F883" s="123"/>
      <c r="G883" s="123"/>
      <c r="H883" s="123"/>
      <c r="I883" s="123"/>
      <c r="J883" s="71">
        <f>SUBTOTAL(109,Instagram[[#This Row],[N. of Likes (number)]],Instagram[[#This Row],[N. of Comments / replies / Messages (number)]],Instagram[[#This Row],[N. of Video visualizations - ONLY if including a video (IGTV)]])</f>
        <v>0</v>
      </c>
    </row>
    <row r="884" spans="1:10" ht="16" x14ac:dyDescent="0.2">
      <c r="A884" s="99" t="s">
        <v>1336</v>
      </c>
      <c r="B884" s="106"/>
      <c r="C884" s="101"/>
      <c r="D884" s="127"/>
      <c r="E884" s="123"/>
      <c r="F884" s="123"/>
      <c r="G884" s="123"/>
      <c r="H884" s="123"/>
      <c r="I884" s="123"/>
      <c r="J884" s="71">
        <f>SUBTOTAL(109,Instagram[[#This Row],[N. of Likes (number)]],Instagram[[#This Row],[N. of Comments / replies / Messages (number)]],Instagram[[#This Row],[N. of Video visualizations - ONLY if including a video (IGTV)]])</f>
        <v>0</v>
      </c>
    </row>
    <row r="885" spans="1:10" ht="16" x14ac:dyDescent="0.2">
      <c r="A885" s="99" t="s">
        <v>1337</v>
      </c>
      <c r="B885" s="106"/>
      <c r="C885" s="101"/>
      <c r="D885" s="127"/>
      <c r="E885" s="123"/>
      <c r="F885" s="123"/>
      <c r="G885" s="123"/>
      <c r="H885" s="123"/>
      <c r="I885" s="123"/>
      <c r="J885" s="71">
        <f>SUBTOTAL(109,Instagram[[#This Row],[N. of Likes (number)]],Instagram[[#This Row],[N. of Comments / replies / Messages (number)]],Instagram[[#This Row],[N. of Video visualizations - ONLY if including a video (IGTV)]])</f>
        <v>0</v>
      </c>
    </row>
    <row r="886" spans="1:10" ht="16" x14ac:dyDescent="0.2">
      <c r="A886" s="99" t="s">
        <v>1338</v>
      </c>
      <c r="B886" s="106"/>
      <c r="C886" s="101"/>
      <c r="D886" s="127"/>
      <c r="E886" s="123"/>
      <c r="F886" s="123"/>
      <c r="G886" s="123"/>
      <c r="H886" s="123"/>
      <c r="I886" s="123"/>
      <c r="J886" s="71">
        <f>SUBTOTAL(109,Instagram[[#This Row],[N. of Likes (number)]],Instagram[[#This Row],[N. of Comments / replies / Messages (number)]],Instagram[[#This Row],[N. of Video visualizations - ONLY if including a video (IGTV)]])</f>
        <v>0</v>
      </c>
    </row>
    <row r="887" spans="1:10" ht="16" x14ac:dyDescent="0.2">
      <c r="A887" s="99" t="s">
        <v>1339</v>
      </c>
      <c r="B887" s="106"/>
      <c r="C887" s="101"/>
      <c r="D887" s="127"/>
      <c r="E887" s="123"/>
      <c r="F887" s="123"/>
      <c r="G887" s="123"/>
      <c r="H887" s="123"/>
      <c r="I887" s="123"/>
      <c r="J887" s="71">
        <f>SUBTOTAL(109,Instagram[[#This Row],[N. of Likes (number)]],Instagram[[#This Row],[N. of Comments / replies / Messages (number)]],Instagram[[#This Row],[N. of Video visualizations - ONLY if including a video (IGTV)]])</f>
        <v>0</v>
      </c>
    </row>
    <row r="888" spans="1:10" ht="16" x14ac:dyDescent="0.2">
      <c r="A888" s="99" t="s">
        <v>1340</v>
      </c>
      <c r="B888" s="106"/>
      <c r="C888" s="101"/>
      <c r="D888" s="127"/>
      <c r="E888" s="123"/>
      <c r="F888" s="123"/>
      <c r="G888" s="123"/>
      <c r="H888" s="123"/>
      <c r="I888" s="123"/>
      <c r="J888" s="71">
        <f>SUBTOTAL(109,Instagram[[#This Row],[N. of Likes (number)]],Instagram[[#This Row],[N. of Comments / replies / Messages (number)]],Instagram[[#This Row],[N. of Video visualizations - ONLY if including a video (IGTV)]])</f>
        <v>0</v>
      </c>
    </row>
    <row r="889" spans="1:10" ht="16" x14ac:dyDescent="0.2">
      <c r="A889" s="99" t="s">
        <v>1341</v>
      </c>
      <c r="B889" s="106"/>
      <c r="C889" s="101"/>
      <c r="D889" s="127"/>
      <c r="E889" s="123"/>
      <c r="F889" s="123"/>
      <c r="G889" s="123"/>
      <c r="H889" s="123"/>
      <c r="I889" s="123"/>
      <c r="J889" s="71">
        <f>SUBTOTAL(109,Instagram[[#This Row],[N. of Likes (number)]],Instagram[[#This Row],[N. of Comments / replies / Messages (number)]],Instagram[[#This Row],[N. of Video visualizations - ONLY if including a video (IGTV)]])</f>
        <v>0</v>
      </c>
    </row>
    <row r="890" spans="1:10" ht="16" x14ac:dyDescent="0.2">
      <c r="A890" s="99" t="s">
        <v>1342</v>
      </c>
      <c r="B890" s="106"/>
      <c r="C890" s="101"/>
      <c r="D890" s="127"/>
      <c r="E890" s="123"/>
      <c r="F890" s="123"/>
      <c r="G890" s="123"/>
      <c r="H890" s="123"/>
      <c r="I890" s="123"/>
      <c r="J890" s="71">
        <f>SUBTOTAL(109,Instagram[[#This Row],[N. of Likes (number)]],Instagram[[#This Row],[N. of Comments / replies / Messages (number)]],Instagram[[#This Row],[N. of Video visualizations - ONLY if including a video (IGTV)]])</f>
        <v>0</v>
      </c>
    </row>
    <row r="891" spans="1:10" ht="16" x14ac:dyDescent="0.2">
      <c r="A891" s="99" t="s">
        <v>1343</v>
      </c>
      <c r="B891" s="106"/>
      <c r="C891" s="101"/>
      <c r="D891" s="127"/>
      <c r="E891" s="123"/>
      <c r="F891" s="123"/>
      <c r="G891" s="123"/>
      <c r="H891" s="123"/>
      <c r="I891" s="123"/>
      <c r="J891" s="71">
        <f>SUBTOTAL(109,Instagram[[#This Row],[N. of Likes (number)]],Instagram[[#This Row],[N. of Comments / replies / Messages (number)]],Instagram[[#This Row],[N. of Video visualizations - ONLY if including a video (IGTV)]])</f>
        <v>0</v>
      </c>
    </row>
    <row r="892" spans="1:10" ht="16" x14ac:dyDescent="0.2">
      <c r="A892" s="99" t="s">
        <v>1344</v>
      </c>
      <c r="B892" s="106"/>
      <c r="C892" s="101"/>
      <c r="D892" s="127"/>
      <c r="E892" s="123"/>
      <c r="F892" s="123"/>
      <c r="G892" s="123"/>
      <c r="H892" s="123"/>
      <c r="I892" s="123"/>
      <c r="J892" s="71">
        <f>SUBTOTAL(109,Instagram[[#This Row],[N. of Likes (number)]],Instagram[[#This Row],[N. of Comments / replies / Messages (number)]],Instagram[[#This Row],[N. of Video visualizations - ONLY if including a video (IGTV)]])</f>
        <v>0</v>
      </c>
    </row>
    <row r="893" spans="1:10" ht="16" x14ac:dyDescent="0.2">
      <c r="A893" s="99" t="s">
        <v>1345</v>
      </c>
      <c r="B893" s="106"/>
      <c r="C893" s="101"/>
      <c r="D893" s="127"/>
      <c r="E893" s="123"/>
      <c r="F893" s="123"/>
      <c r="G893" s="123"/>
      <c r="H893" s="123"/>
      <c r="I893" s="123"/>
      <c r="J893" s="71">
        <f>SUBTOTAL(109,Instagram[[#This Row],[N. of Likes (number)]],Instagram[[#This Row],[N. of Comments / replies / Messages (number)]],Instagram[[#This Row],[N. of Video visualizations - ONLY if including a video (IGTV)]])</f>
        <v>0</v>
      </c>
    </row>
    <row r="894" spans="1:10" ht="16" x14ac:dyDescent="0.2">
      <c r="A894" s="99" t="s">
        <v>1346</v>
      </c>
      <c r="B894" s="106"/>
      <c r="C894" s="101"/>
      <c r="D894" s="127"/>
      <c r="E894" s="123"/>
      <c r="F894" s="123"/>
      <c r="G894" s="123"/>
      <c r="H894" s="123"/>
      <c r="I894" s="123"/>
      <c r="J894" s="71">
        <f>SUBTOTAL(109,Instagram[[#This Row],[N. of Likes (number)]],Instagram[[#This Row],[N. of Comments / replies / Messages (number)]],Instagram[[#This Row],[N. of Video visualizations - ONLY if including a video (IGTV)]])</f>
        <v>0</v>
      </c>
    </row>
    <row r="895" spans="1:10" ht="16" x14ac:dyDescent="0.2">
      <c r="A895" s="99" t="s">
        <v>1347</v>
      </c>
      <c r="B895" s="106"/>
      <c r="C895" s="101"/>
      <c r="D895" s="127"/>
      <c r="E895" s="123"/>
      <c r="F895" s="123"/>
      <c r="G895" s="123"/>
      <c r="H895" s="123"/>
      <c r="I895" s="123"/>
      <c r="J895" s="71">
        <f>SUBTOTAL(109,Instagram[[#This Row],[N. of Likes (number)]],Instagram[[#This Row],[N. of Comments / replies / Messages (number)]],Instagram[[#This Row],[N. of Video visualizations - ONLY if including a video (IGTV)]])</f>
        <v>0</v>
      </c>
    </row>
    <row r="896" spans="1:10" ht="16" x14ac:dyDescent="0.2">
      <c r="A896" s="99" t="s">
        <v>1348</v>
      </c>
      <c r="B896" s="106"/>
      <c r="C896" s="101"/>
      <c r="D896" s="127"/>
      <c r="E896" s="123"/>
      <c r="F896" s="123"/>
      <c r="G896" s="123"/>
      <c r="H896" s="123"/>
      <c r="I896" s="123"/>
      <c r="J896" s="71">
        <f>SUBTOTAL(109,Instagram[[#This Row],[N. of Likes (number)]],Instagram[[#This Row],[N. of Comments / replies / Messages (number)]],Instagram[[#This Row],[N. of Video visualizations - ONLY if including a video (IGTV)]])</f>
        <v>0</v>
      </c>
    </row>
    <row r="897" spans="1:10" ht="16" x14ac:dyDescent="0.2">
      <c r="A897" s="99" t="s">
        <v>1349</v>
      </c>
      <c r="B897" s="106"/>
      <c r="C897" s="101"/>
      <c r="D897" s="127"/>
      <c r="E897" s="123"/>
      <c r="F897" s="123"/>
      <c r="G897" s="123"/>
      <c r="H897" s="123"/>
      <c r="I897" s="123"/>
      <c r="J897" s="71">
        <f>SUBTOTAL(109,Instagram[[#This Row],[N. of Likes (number)]],Instagram[[#This Row],[N. of Comments / replies / Messages (number)]],Instagram[[#This Row],[N. of Video visualizations - ONLY if including a video (IGTV)]])</f>
        <v>0</v>
      </c>
    </row>
    <row r="898" spans="1:10" ht="16" x14ac:dyDescent="0.2">
      <c r="A898" s="99" t="s">
        <v>1350</v>
      </c>
      <c r="B898" s="106"/>
      <c r="C898" s="101"/>
      <c r="D898" s="127"/>
      <c r="E898" s="123"/>
      <c r="F898" s="123"/>
      <c r="G898" s="123"/>
      <c r="H898" s="123"/>
      <c r="I898" s="123"/>
      <c r="J898" s="71">
        <f>SUBTOTAL(109,Instagram[[#This Row],[N. of Likes (number)]],Instagram[[#This Row],[N. of Comments / replies / Messages (number)]],Instagram[[#This Row],[N. of Video visualizations - ONLY if including a video (IGTV)]])</f>
        <v>0</v>
      </c>
    </row>
    <row r="899" spans="1:10" ht="16" x14ac:dyDescent="0.2">
      <c r="A899" s="99" t="s">
        <v>1351</v>
      </c>
      <c r="B899" s="106"/>
      <c r="C899" s="101"/>
      <c r="D899" s="127"/>
      <c r="E899" s="123"/>
      <c r="F899" s="123"/>
      <c r="G899" s="123"/>
      <c r="H899" s="123"/>
      <c r="I899" s="123"/>
      <c r="J899" s="71">
        <f>SUBTOTAL(109,Instagram[[#This Row],[N. of Likes (number)]],Instagram[[#This Row],[N. of Comments / replies / Messages (number)]],Instagram[[#This Row],[N. of Video visualizations - ONLY if including a video (IGTV)]])</f>
        <v>0</v>
      </c>
    </row>
    <row r="900" spans="1:10" ht="16" x14ac:dyDescent="0.2">
      <c r="A900" s="99" t="s">
        <v>1352</v>
      </c>
      <c r="B900" s="106"/>
      <c r="C900" s="101"/>
      <c r="D900" s="127"/>
      <c r="E900" s="123"/>
      <c r="F900" s="123"/>
      <c r="G900" s="123"/>
      <c r="H900" s="123"/>
      <c r="I900" s="123"/>
      <c r="J900" s="71">
        <f>SUBTOTAL(109,Instagram[[#This Row],[N. of Likes (number)]],Instagram[[#This Row],[N. of Comments / replies / Messages (number)]],Instagram[[#This Row],[N. of Video visualizations - ONLY if including a video (IGTV)]])</f>
        <v>0</v>
      </c>
    </row>
    <row r="901" spans="1:10" ht="16" x14ac:dyDescent="0.2">
      <c r="A901" s="99" t="s">
        <v>1353</v>
      </c>
      <c r="B901" s="106"/>
      <c r="C901" s="101"/>
      <c r="D901" s="127"/>
      <c r="E901" s="123"/>
      <c r="F901" s="123"/>
      <c r="G901" s="123"/>
      <c r="H901" s="123"/>
      <c r="I901" s="123"/>
      <c r="J901" s="71">
        <f>SUBTOTAL(109,Instagram[[#This Row],[N. of Likes (number)]],Instagram[[#This Row],[N. of Comments / replies / Messages (number)]],Instagram[[#This Row],[N. of Video visualizations - ONLY if including a video (IGTV)]])</f>
        <v>0</v>
      </c>
    </row>
    <row r="902" spans="1:10" ht="16" x14ac:dyDescent="0.2">
      <c r="A902" s="99" t="s">
        <v>1354</v>
      </c>
      <c r="B902" s="106"/>
      <c r="C902" s="101"/>
      <c r="D902" s="127"/>
      <c r="E902" s="123"/>
      <c r="F902" s="123"/>
      <c r="G902" s="123"/>
      <c r="H902" s="123"/>
      <c r="I902" s="123"/>
      <c r="J902" s="71">
        <f>SUBTOTAL(109,Instagram[[#This Row],[N. of Likes (number)]],Instagram[[#This Row],[N. of Comments / replies / Messages (number)]],Instagram[[#This Row],[N. of Video visualizations - ONLY if including a video (IGTV)]])</f>
        <v>0</v>
      </c>
    </row>
    <row r="903" spans="1:10" ht="16" x14ac:dyDescent="0.2">
      <c r="A903" s="99" t="s">
        <v>1355</v>
      </c>
      <c r="B903" s="106"/>
      <c r="C903" s="101"/>
      <c r="D903" s="127"/>
      <c r="E903" s="123"/>
      <c r="F903" s="123"/>
      <c r="G903" s="123"/>
      <c r="H903" s="123"/>
      <c r="I903" s="123"/>
      <c r="J903" s="71">
        <f>SUBTOTAL(109,Instagram[[#This Row],[N. of Likes (number)]],Instagram[[#This Row],[N. of Comments / replies / Messages (number)]],Instagram[[#This Row],[N. of Video visualizations - ONLY if including a video (IGTV)]])</f>
        <v>0</v>
      </c>
    </row>
    <row r="904" spans="1:10" ht="16" x14ac:dyDescent="0.2">
      <c r="A904" s="99" t="s">
        <v>1356</v>
      </c>
      <c r="B904" s="106"/>
      <c r="C904" s="101"/>
      <c r="D904" s="127"/>
      <c r="E904" s="123"/>
      <c r="F904" s="123"/>
      <c r="G904" s="123"/>
      <c r="H904" s="123"/>
      <c r="I904" s="123"/>
      <c r="J904" s="71">
        <f>SUBTOTAL(109,Instagram[[#This Row],[N. of Likes (number)]],Instagram[[#This Row],[N. of Comments / replies / Messages (number)]],Instagram[[#This Row],[N. of Video visualizations - ONLY if including a video (IGTV)]])</f>
        <v>0</v>
      </c>
    </row>
    <row r="905" spans="1:10" ht="16" x14ac:dyDescent="0.2">
      <c r="A905" s="99" t="s">
        <v>1357</v>
      </c>
      <c r="B905" s="106"/>
      <c r="C905" s="101"/>
      <c r="D905" s="127"/>
      <c r="E905" s="123"/>
      <c r="F905" s="123"/>
      <c r="G905" s="123"/>
      <c r="H905" s="123"/>
      <c r="I905" s="123"/>
      <c r="J905" s="71">
        <f>SUBTOTAL(109,Instagram[[#This Row],[N. of Likes (number)]],Instagram[[#This Row],[N. of Comments / replies / Messages (number)]],Instagram[[#This Row],[N. of Video visualizations - ONLY if including a video (IGTV)]])</f>
        <v>0</v>
      </c>
    </row>
    <row r="906" spans="1:10" ht="16" x14ac:dyDescent="0.2">
      <c r="A906" s="99" t="s">
        <v>1358</v>
      </c>
      <c r="B906" s="106"/>
      <c r="C906" s="101"/>
      <c r="D906" s="127"/>
      <c r="E906" s="123"/>
      <c r="F906" s="123"/>
      <c r="G906" s="123"/>
      <c r="H906" s="123"/>
      <c r="I906" s="123"/>
      <c r="J906" s="71">
        <f>SUBTOTAL(109,Instagram[[#This Row],[N. of Likes (number)]],Instagram[[#This Row],[N. of Comments / replies / Messages (number)]],Instagram[[#This Row],[N. of Video visualizations - ONLY if including a video (IGTV)]])</f>
        <v>0</v>
      </c>
    </row>
    <row r="907" spans="1:10" ht="16" x14ac:dyDescent="0.2">
      <c r="A907" s="99" t="s">
        <v>1359</v>
      </c>
      <c r="B907" s="106"/>
      <c r="C907" s="101"/>
      <c r="D907" s="127"/>
      <c r="E907" s="123"/>
      <c r="F907" s="123"/>
      <c r="G907" s="123"/>
      <c r="H907" s="123"/>
      <c r="I907" s="123"/>
      <c r="J907" s="71">
        <f>SUBTOTAL(109,Instagram[[#This Row],[N. of Likes (number)]],Instagram[[#This Row],[N. of Comments / replies / Messages (number)]],Instagram[[#This Row],[N. of Video visualizations - ONLY if including a video (IGTV)]])</f>
        <v>0</v>
      </c>
    </row>
    <row r="908" spans="1:10" ht="16" x14ac:dyDescent="0.2">
      <c r="A908" s="99" t="s">
        <v>1360</v>
      </c>
      <c r="B908" s="106"/>
      <c r="C908" s="101"/>
      <c r="D908" s="127"/>
      <c r="E908" s="123"/>
      <c r="F908" s="123"/>
      <c r="G908" s="123"/>
      <c r="H908" s="123"/>
      <c r="I908" s="123"/>
      <c r="J908" s="71">
        <f>SUBTOTAL(109,Instagram[[#This Row],[N. of Likes (number)]],Instagram[[#This Row],[N. of Comments / replies / Messages (number)]],Instagram[[#This Row],[N. of Video visualizations - ONLY if including a video (IGTV)]])</f>
        <v>0</v>
      </c>
    </row>
    <row r="909" spans="1:10" ht="16" x14ac:dyDescent="0.2">
      <c r="A909" s="99" t="s">
        <v>1361</v>
      </c>
      <c r="B909" s="106"/>
      <c r="C909" s="101"/>
      <c r="D909" s="127"/>
      <c r="E909" s="123"/>
      <c r="F909" s="123"/>
      <c r="G909" s="123"/>
      <c r="H909" s="123"/>
      <c r="I909" s="123"/>
      <c r="J909" s="71">
        <f>SUBTOTAL(109,Instagram[[#This Row],[N. of Likes (number)]],Instagram[[#This Row],[N. of Comments / replies / Messages (number)]],Instagram[[#This Row],[N. of Video visualizations - ONLY if including a video (IGTV)]])</f>
        <v>0</v>
      </c>
    </row>
    <row r="910" spans="1:10" ht="16" x14ac:dyDescent="0.2">
      <c r="A910" s="99" t="s">
        <v>1362</v>
      </c>
      <c r="B910" s="106"/>
      <c r="C910" s="101"/>
      <c r="D910" s="127"/>
      <c r="E910" s="123"/>
      <c r="F910" s="123"/>
      <c r="G910" s="123"/>
      <c r="H910" s="123"/>
      <c r="I910" s="123"/>
      <c r="J910" s="71">
        <f>SUBTOTAL(109,Instagram[[#This Row],[N. of Likes (number)]],Instagram[[#This Row],[N. of Comments / replies / Messages (number)]],Instagram[[#This Row],[N. of Video visualizations - ONLY if including a video (IGTV)]])</f>
        <v>0</v>
      </c>
    </row>
    <row r="911" spans="1:10" ht="16" x14ac:dyDescent="0.2">
      <c r="A911" s="99" t="s">
        <v>1363</v>
      </c>
      <c r="B911" s="106"/>
      <c r="C911" s="101"/>
      <c r="D911" s="127"/>
      <c r="E911" s="123"/>
      <c r="F911" s="123"/>
      <c r="G911" s="123"/>
      <c r="H911" s="123"/>
      <c r="I911" s="123"/>
      <c r="J911" s="71">
        <f>SUBTOTAL(109,Instagram[[#This Row],[N. of Likes (number)]],Instagram[[#This Row],[N. of Comments / replies / Messages (number)]],Instagram[[#This Row],[N. of Video visualizations - ONLY if including a video (IGTV)]])</f>
        <v>0</v>
      </c>
    </row>
    <row r="912" spans="1:10" ht="16" x14ac:dyDescent="0.2">
      <c r="A912" s="99" t="s">
        <v>1364</v>
      </c>
      <c r="B912" s="106"/>
      <c r="C912" s="101"/>
      <c r="D912" s="127"/>
      <c r="E912" s="123"/>
      <c r="F912" s="123"/>
      <c r="G912" s="123"/>
      <c r="H912" s="123"/>
      <c r="I912" s="123"/>
      <c r="J912" s="71">
        <f>SUBTOTAL(109,Instagram[[#This Row],[N. of Likes (number)]],Instagram[[#This Row],[N. of Comments / replies / Messages (number)]],Instagram[[#This Row],[N. of Video visualizations - ONLY if including a video (IGTV)]])</f>
        <v>0</v>
      </c>
    </row>
    <row r="913" spans="1:10" ht="16" x14ac:dyDescent="0.2">
      <c r="A913" s="99" t="s">
        <v>1365</v>
      </c>
      <c r="B913" s="106"/>
      <c r="C913" s="101"/>
      <c r="D913" s="127"/>
      <c r="E913" s="123"/>
      <c r="F913" s="123"/>
      <c r="G913" s="123"/>
      <c r="H913" s="123"/>
      <c r="I913" s="123"/>
      <c r="J913" s="71">
        <f>SUBTOTAL(109,Instagram[[#This Row],[N. of Likes (number)]],Instagram[[#This Row],[N. of Comments / replies / Messages (number)]],Instagram[[#This Row],[N. of Video visualizations - ONLY if including a video (IGTV)]])</f>
        <v>0</v>
      </c>
    </row>
    <row r="914" spans="1:10" ht="16" x14ac:dyDescent="0.2">
      <c r="A914" s="99" t="s">
        <v>1366</v>
      </c>
      <c r="B914" s="106"/>
      <c r="C914" s="101"/>
      <c r="D914" s="127"/>
      <c r="E914" s="123"/>
      <c r="F914" s="123"/>
      <c r="G914" s="123"/>
      <c r="H914" s="123"/>
      <c r="I914" s="123"/>
      <c r="J914" s="71">
        <f>SUBTOTAL(109,Instagram[[#This Row],[N. of Likes (number)]],Instagram[[#This Row],[N. of Comments / replies / Messages (number)]],Instagram[[#This Row],[N. of Video visualizations - ONLY if including a video (IGTV)]])</f>
        <v>0</v>
      </c>
    </row>
    <row r="915" spans="1:10" ht="16" x14ac:dyDescent="0.2">
      <c r="A915" s="99" t="s">
        <v>1367</v>
      </c>
      <c r="B915" s="106"/>
      <c r="C915" s="101"/>
      <c r="D915" s="127"/>
      <c r="E915" s="123"/>
      <c r="F915" s="123"/>
      <c r="G915" s="123"/>
      <c r="H915" s="123"/>
      <c r="I915" s="123"/>
      <c r="J915" s="71">
        <f>SUBTOTAL(109,Instagram[[#This Row],[N. of Likes (number)]],Instagram[[#This Row],[N. of Comments / replies / Messages (number)]],Instagram[[#This Row],[N. of Video visualizations - ONLY if including a video (IGTV)]])</f>
        <v>0</v>
      </c>
    </row>
    <row r="916" spans="1:10" ht="16" x14ac:dyDescent="0.2">
      <c r="A916" s="99" t="s">
        <v>1368</v>
      </c>
      <c r="B916" s="106"/>
      <c r="C916" s="101"/>
      <c r="D916" s="127"/>
      <c r="E916" s="123"/>
      <c r="F916" s="123"/>
      <c r="G916" s="123"/>
      <c r="H916" s="123"/>
      <c r="I916" s="123"/>
      <c r="J916" s="71">
        <f>SUBTOTAL(109,Instagram[[#This Row],[N. of Likes (number)]],Instagram[[#This Row],[N. of Comments / replies / Messages (number)]],Instagram[[#This Row],[N. of Video visualizations - ONLY if including a video (IGTV)]])</f>
        <v>0</v>
      </c>
    </row>
    <row r="917" spans="1:10" ht="16" x14ac:dyDescent="0.2">
      <c r="A917" s="99" t="s">
        <v>1369</v>
      </c>
      <c r="B917" s="106"/>
      <c r="C917" s="101"/>
      <c r="D917" s="127"/>
      <c r="E917" s="123"/>
      <c r="F917" s="123"/>
      <c r="G917" s="123"/>
      <c r="H917" s="123"/>
      <c r="I917" s="123"/>
      <c r="J917" s="71">
        <f>SUBTOTAL(109,Instagram[[#This Row],[N. of Likes (number)]],Instagram[[#This Row],[N. of Comments / replies / Messages (number)]],Instagram[[#This Row],[N. of Video visualizations - ONLY if including a video (IGTV)]])</f>
        <v>0</v>
      </c>
    </row>
    <row r="918" spans="1:10" ht="16" x14ac:dyDescent="0.2">
      <c r="A918" s="99" t="s">
        <v>1370</v>
      </c>
      <c r="B918" s="106"/>
      <c r="C918" s="101"/>
      <c r="D918" s="127"/>
      <c r="E918" s="123"/>
      <c r="F918" s="123"/>
      <c r="G918" s="123"/>
      <c r="H918" s="123"/>
      <c r="I918" s="123"/>
      <c r="J918" s="71">
        <f>SUBTOTAL(109,Instagram[[#This Row],[N. of Likes (number)]],Instagram[[#This Row],[N. of Comments / replies / Messages (number)]],Instagram[[#This Row],[N. of Video visualizations - ONLY if including a video (IGTV)]])</f>
        <v>0</v>
      </c>
    </row>
    <row r="919" spans="1:10" ht="16" x14ac:dyDescent="0.2">
      <c r="A919" s="99" t="s">
        <v>1371</v>
      </c>
      <c r="B919" s="106"/>
      <c r="C919" s="101"/>
      <c r="D919" s="127"/>
      <c r="E919" s="123"/>
      <c r="F919" s="123"/>
      <c r="G919" s="123"/>
      <c r="H919" s="123"/>
      <c r="I919" s="123"/>
      <c r="J919" s="71">
        <f>SUBTOTAL(109,Instagram[[#This Row],[N. of Likes (number)]],Instagram[[#This Row],[N. of Comments / replies / Messages (number)]],Instagram[[#This Row],[N. of Video visualizations - ONLY if including a video (IGTV)]])</f>
        <v>0</v>
      </c>
    </row>
    <row r="920" spans="1:10" ht="16" x14ac:dyDescent="0.2">
      <c r="A920" s="99" t="s">
        <v>1372</v>
      </c>
      <c r="B920" s="106"/>
      <c r="C920" s="101"/>
      <c r="D920" s="127"/>
      <c r="E920" s="123"/>
      <c r="F920" s="123"/>
      <c r="G920" s="123"/>
      <c r="H920" s="123"/>
      <c r="I920" s="123"/>
      <c r="J920" s="71">
        <f>SUBTOTAL(109,Instagram[[#This Row],[N. of Likes (number)]],Instagram[[#This Row],[N. of Comments / replies / Messages (number)]],Instagram[[#This Row],[N. of Video visualizations - ONLY if including a video (IGTV)]])</f>
        <v>0</v>
      </c>
    </row>
    <row r="921" spans="1:10" ht="16" x14ac:dyDescent="0.2">
      <c r="A921" s="99" t="s">
        <v>1373</v>
      </c>
      <c r="B921" s="106"/>
      <c r="C921" s="101"/>
      <c r="D921" s="127"/>
      <c r="E921" s="123"/>
      <c r="F921" s="123"/>
      <c r="G921" s="123"/>
      <c r="H921" s="123"/>
      <c r="I921" s="123"/>
      <c r="J921" s="71">
        <f>SUBTOTAL(109,Instagram[[#This Row],[N. of Likes (number)]],Instagram[[#This Row],[N. of Comments / replies / Messages (number)]],Instagram[[#This Row],[N. of Video visualizations - ONLY if including a video (IGTV)]])</f>
        <v>0</v>
      </c>
    </row>
    <row r="922" spans="1:10" ht="16" x14ac:dyDescent="0.2">
      <c r="A922" s="99" t="s">
        <v>1374</v>
      </c>
      <c r="B922" s="106"/>
      <c r="C922" s="101"/>
      <c r="D922" s="127"/>
      <c r="E922" s="123"/>
      <c r="F922" s="123"/>
      <c r="G922" s="123"/>
      <c r="H922" s="123"/>
      <c r="I922" s="123"/>
      <c r="J922" s="71">
        <f>SUBTOTAL(109,Instagram[[#This Row],[N. of Likes (number)]],Instagram[[#This Row],[N. of Comments / replies / Messages (number)]],Instagram[[#This Row],[N. of Video visualizations - ONLY if including a video (IGTV)]])</f>
        <v>0</v>
      </c>
    </row>
    <row r="923" spans="1:10" ht="16" x14ac:dyDescent="0.2">
      <c r="A923" s="99" t="s">
        <v>1375</v>
      </c>
      <c r="B923" s="106"/>
      <c r="C923" s="101"/>
      <c r="D923" s="127"/>
      <c r="E923" s="123"/>
      <c r="F923" s="123"/>
      <c r="G923" s="123"/>
      <c r="H923" s="123"/>
      <c r="I923" s="123"/>
      <c r="J923" s="71">
        <f>SUBTOTAL(109,Instagram[[#This Row],[N. of Likes (number)]],Instagram[[#This Row],[N. of Comments / replies / Messages (number)]],Instagram[[#This Row],[N. of Video visualizations - ONLY if including a video (IGTV)]])</f>
        <v>0</v>
      </c>
    </row>
    <row r="924" spans="1:10" ht="16" x14ac:dyDescent="0.2">
      <c r="A924" s="99" t="s">
        <v>1376</v>
      </c>
      <c r="B924" s="106"/>
      <c r="C924" s="101"/>
      <c r="D924" s="127"/>
      <c r="E924" s="123"/>
      <c r="F924" s="123"/>
      <c r="G924" s="123"/>
      <c r="H924" s="123"/>
      <c r="I924" s="123"/>
      <c r="J924" s="71">
        <f>SUBTOTAL(109,Instagram[[#This Row],[N. of Likes (number)]],Instagram[[#This Row],[N. of Comments / replies / Messages (number)]],Instagram[[#This Row],[N. of Video visualizations - ONLY if including a video (IGTV)]])</f>
        <v>0</v>
      </c>
    </row>
    <row r="925" spans="1:10" ht="16" x14ac:dyDescent="0.2">
      <c r="A925" s="99" t="s">
        <v>1377</v>
      </c>
      <c r="B925" s="106"/>
      <c r="C925" s="101"/>
      <c r="D925" s="127"/>
      <c r="E925" s="123"/>
      <c r="F925" s="123"/>
      <c r="G925" s="123"/>
      <c r="H925" s="123"/>
      <c r="I925" s="123"/>
      <c r="J925" s="71">
        <f>SUBTOTAL(109,Instagram[[#This Row],[N. of Likes (number)]],Instagram[[#This Row],[N. of Comments / replies / Messages (number)]],Instagram[[#This Row],[N. of Video visualizations - ONLY if including a video (IGTV)]])</f>
        <v>0</v>
      </c>
    </row>
    <row r="926" spans="1:10" ht="16" x14ac:dyDescent="0.2">
      <c r="A926" s="99" t="s">
        <v>1378</v>
      </c>
      <c r="B926" s="106"/>
      <c r="C926" s="101"/>
      <c r="D926" s="127"/>
      <c r="E926" s="123"/>
      <c r="F926" s="123"/>
      <c r="G926" s="123"/>
      <c r="H926" s="123"/>
      <c r="I926" s="123"/>
      <c r="J926" s="71">
        <f>SUBTOTAL(109,Instagram[[#This Row],[N. of Likes (number)]],Instagram[[#This Row],[N. of Comments / replies / Messages (number)]],Instagram[[#This Row],[N. of Video visualizations - ONLY if including a video (IGTV)]])</f>
        <v>0</v>
      </c>
    </row>
    <row r="927" spans="1:10" ht="16" x14ac:dyDescent="0.2">
      <c r="A927" s="99" t="s">
        <v>1379</v>
      </c>
      <c r="B927" s="106"/>
      <c r="C927" s="101"/>
      <c r="D927" s="127"/>
      <c r="E927" s="123"/>
      <c r="F927" s="123"/>
      <c r="G927" s="123"/>
      <c r="H927" s="123"/>
      <c r="I927" s="123"/>
      <c r="J927" s="71">
        <f>SUBTOTAL(109,Instagram[[#This Row],[N. of Likes (number)]],Instagram[[#This Row],[N. of Comments / replies / Messages (number)]],Instagram[[#This Row],[N. of Video visualizations - ONLY if including a video (IGTV)]])</f>
        <v>0</v>
      </c>
    </row>
    <row r="928" spans="1:10" ht="16" x14ac:dyDescent="0.2">
      <c r="A928" s="99" t="s">
        <v>1380</v>
      </c>
      <c r="B928" s="106"/>
      <c r="C928" s="101"/>
      <c r="D928" s="127"/>
      <c r="E928" s="123"/>
      <c r="F928" s="123"/>
      <c r="G928" s="123"/>
      <c r="H928" s="123"/>
      <c r="I928" s="123"/>
      <c r="J928" s="71">
        <f>SUBTOTAL(109,Instagram[[#This Row],[N. of Likes (number)]],Instagram[[#This Row],[N. of Comments / replies / Messages (number)]],Instagram[[#This Row],[N. of Video visualizations - ONLY if including a video (IGTV)]])</f>
        <v>0</v>
      </c>
    </row>
    <row r="929" spans="1:10" ht="16" x14ac:dyDescent="0.2">
      <c r="A929" s="99" t="s">
        <v>1381</v>
      </c>
      <c r="B929" s="106"/>
      <c r="C929" s="101"/>
      <c r="D929" s="127"/>
      <c r="E929" s="123"/>
      <c r="F929" s="123"/>
      <c r="G929" s="123"/>
      <c r="H929" s="123"/>
      <c r="I929" s="123"/>
      <c r="J929" s="71">
        <f>SUBTOTAL(109,Instagram[[#This Row],[N. of Likes (number)]],Instagram[[#This Row],[N. of Comments / replies / Messages (number)]],Instagram[[#This Row],[N. of Video visualizations - ONLY if including a video (IGTV)]])</f>
        <v>0</v>
      </c>
    </row>
    <row r="930" spans="1:10" ht="16" x14ac:dyDescent="0.2">
      <c r="A930" s="99" t="s">
        <v>1382</v>
      </c>
      <c r="B930" s="106"/>
      <c r="C930" s="101"/>
      <c r="D930" s="127"/>
      <c r="E930" s="123"/>
      <c r="F930" s="123"/>
      <c r="G930" s="123"/>
      <c r="H930" s="123"/>
      <c r="I930" s="123"/>
      <c r="J930" s="71">
        <f>SUBTOTAL(109,Instagram[[#This Row],[N. of Likes (number)]],Instagram[[#This Row],[N. of Comments / replies / Messages (number)]],Instagram[[#This Row],[N. of Video visualizations - ONLY if including a video (IGTV)]])</f>
        <v>0</v>
      </c>
    </row>
    <row r="931" spans="1:10" ht="16" x14ac:dyDescent="0.2">
      <c r="A931" s="99" t="s">
        <v>1383</v>
      </c>
      <c r="B931" s="106"/>
      <c r="C931" s="101"/>
      <c r="D931" s="127"/>
      <c r="E931" s="123"/>
      <c r="F931" s="123"/>
      <c r="G931" s="123"/>
      <c r="H931" s="123"/>
      <c r="I931" s="123"/>
      <c r="J931" s="71">
        <f>SUBTOTAL(109,Instagram[[#This Row],[N. of Likes (number)]],Instagram[[#This Row],[N. of Comments / replies / Messages (number)]],Instagram[[#This Row],[N. of Video visualizations - ONLY if including a video (IGTV)]])</f>
        <v>0</v>
      </c>
    </row>
    <row r="932" spans="1:10" ht="16" x14ac:dyDescent="0.2">
      <c r="A932" s="99" t="s">
        <v>1384</v>
      </c>
      <c r="B932" s="106"/>
      <c r="C932" s="101"/>
      <c r="D932" s="127"/>
      <c r="E932" s="123"/>
      <c r="F932" s="123"/>
      <c r="G932" s="123"/>
      <c r="H932" s="123"/>
      <c r="I932" s="123"/>
      <c r="J932" s="71">
        <f>SUBTOTAL(109,Instagram[[#This Row],[N. of Likes (number)]],Instagram[[#This Row],[N. of Comments / replies / Messages (number)]],Instagram[[#This Row],[N. of Video visualizations - ONLY if including a video (IGTV)]])</f>
        <v>0</v>
      </c>
    </row>
    <row r="933" spans="1:10" ht="16" x14ac:dyDescent="0.2">
      <c r="A933" s="99" t="s">
        <v>1385</v>
      </c>
      <c r="B933" s="106"/>
      <c r="C933" s="101"/>
      <c r="D933" s="127"/>
      <c r="E933" s="123"/>
      <c r="F933" s="123"/>
      <c r="G933" s="123"/>
      <c r="H933" s="123"/>
      <c r="I933" s="123"/>
      <c r="J933" s="71">
        <f>SUBTOTAL(109,Instagram[[#This Row],[N. of Likes (number)]],Instagram[[#This Row],[N. of Comments / replies / Messages (number)]],Instagram[[#This Row],[N. of Video visualizations - ONLY if including a video (IGTV)]])</f>
        <v>0</v>
      </c>
    </row>
    <row r="934" spans="1:10" ht="16" x14ac:dyDescent="0.2">
      <c r="A934" s="99" t="s">
        <v>1386</v>
      </c>
      <c r="B934" s="106"/>
      <c r="C934" s="101"/>
      <c r="D934" s="127"/>
      <c r="E934" s="123"/>
      <c r="F934" s="123"/>
      <c r="G934" s="123"/>
      <c r="H934" s="123"/>
      <c r="I934" s="123"/>
      <c r="J934" s="71">
        <f>SUBTOTAL(109,Instagram[[#This Row],[N. of Likes (number)]],Instagram[[#This Row],[N. of Comments / replies / Messages (number)]],Instagram[[#This Row],[N. of Video visualizations - ONLY if including a video (IGTV)]])</f>
        <v>0</v>
      </c>
    </row>
    <row r="935" spans="1:10" ht="16" x14ac:dyDescent="0.2">
      <c r="A935" s="99" t="s">
        <v>1387</v>
      </c>
      <c r="B935" s="106"/>
      <c r="C935" s="101"/>
      <c r="D935" s="127"/>
      <c r="E935" s="123"/>
      <c r="F935" s="123"/>
      <c r="G935" s="123"/>
      <c r="H935" s="123"/>
      <c r="I935" s="123"/>
      <c r="J935" s="71">
        <f>SUBTOTAL(109,Instagram[[#This Row],[N. of Likes (number)]],Instagram[[#This Row],[N. of Comments / replies / Messages (number)]],Instagram[[#This Row],[N. of Video visualizations - ONLY if including a video (IGTV)]])</f>
        <v>0</v>
      </c>
    </row>
    <row r="936" spans="1:10" ht="16" x14ac:dyDescent="0.2">
      <c r="A936" s="99" t="s">
        <v>1388</v>
      </c>
      <c r="B936" s="106"/>
      <c r="C936" s="101"/>
      <c r="D936" s="127"/>
      <c r="E936" s="123"/>
      <c r="F936" s="123"/>
      <c r="G936" s="123"/>
      <c r="H936" s="123"/>
      <c r="I936" s="123"/>
      <c r="J936" s="71">
        <f>SUBTOTAL(109,Instagram[[#This Row],[N. of Likes (number)]],Instagram[[#This Row],[N. of Comments / replies / Messages (number)]],Instagram[[#This Row],[N. of Video visualizations - ONLY if including a video (IGTV)]])</f>
        <v>0</v>
      </c>
    </row>
    <row r="937" spans="1:10" ht="16" x14ac:dyDescent="0.2">
      <c r="A937" s="99" t="s">
        <v>1389</v>
      </c>
      <c r="B937" s="106"/>
      <c r="C937" s="101"/>
      <c r="D937" s="127"/>
      <c r="E937" s="123"/>
      <c r="F937" s="123"/>
      <c r="G937" s="123"/>
      <c r="H937" s="123"/>
      <c r="I937" s="123"/>
      <c r="J937" s="71">
        <f>SUBTOTAL(109,Instagram[[#This Row],[N. of Likes (number)]],Instagram[[#This Row],[N. of Comments / replies / Messages (number)]],Instagram[[#This Row],[N. of Video visualizations - ONLY if including a video (IGTV)]])</f>
        <v>0</v>
      </c>
    </row>
    <row r="938" spans="1:10" ht="16" x14ac:dyDescent="0.2">
      <c r="A938" s="99" t="s">
        <v>1390</v>
      </c>
      <c r="B938" s="106"/>
      <c r="C938" s="101"/>
      <c r="D938" s="127"/>
      <c r="E938" s="123"/>
      <c r="F938" s="123"/>
      <c r="G938" s="123"/>
      <c r="H938" s="123"/>
      <c r="I938" s="123"/>
      <c r="J938" s="71">
        <f>SUBTOTAL(109,Instagram[[#This Row],[N. of Likes (number)]],Instagram[[#This Row],[N. of Comments / replies / Messages (number)]],Instagram[[#This Row],[N. of Video visualizations - ONLY if including a video (IGTV)]])</f>
        <v>0</v>
      </c>
    </row>
    <row r="939" spans="1:10" ht="16" x14ac:dyDescent="0.2">
      <c r="A939" s="99" t="s">
        <v>1391</v>
      </c>
      <c r="B939" s="106"/>
      <c r="C939" s="101"/>
      <c r="D939" s="127"/>
      <c r="E939" s="123"/>
      <c r="F939" s="123"/>
      <c r="G939" s="123"/>
      <c r="H939" s="123"/>
      <c r="I939" s="123"/>
      <c r="J939" s="71">
        <f>SUBTOTAL(109,Instagram[[#This Row],[N. of Likes (number)]],Instagram[[#This Row],[N. of Comments / replies / Messages (number)]],Instagram[[#This Row],[N. of Video visualizations - ONLY if including a video (IGTV)]])</f>
        <v>0</v>
      </c>
    </row>
    <row r="940" spans="1:10" ht="16" x14ac:dyDescent="0.2">
      <c r="A940" s="99" t="s">
        <v>1392</v>
      </c>
      <c r="B940" s="106"/>
      <c r="C940" s="101"/>
      <c r="D940" s="127"/>
      <c r="E940" s="123"/>
      <c r="F940" s="123"/>
      <c r="G940" s="123"/>
      <c r="H940" s="123"/>
      <c r="I940" s="123"/>
      <c r="J940" s="71">
        <f>SUBTOTAL(109,Instagram[[#This Row],[N. of Likes (number)]],Instagram[[#This Row],[N. of Comments / replies / Messages (number)]],Instagram[[#This Row],[N. of Video visualizations - ONLY if including a video (IGTV)]])</f>
        <v>0</v>
      </c>
    </row>
    <row r="941" spans="1:10" ht="16" x14ac:dyDescent="0.2">
      <c r="A941" s="99" t="s">
        <v>1393</v>
      </c>
      <c r="B941" s="106"/>
      <c r="C941" s="101"/>
      <c r="D941" s="127"/>
      <c r="E941" s="123"/>
      <c r="F941" s="123"/>
      <c r="G941" s="123"/>
      <c r="H941" s="123"/>
      <c r="I941" s="123"/>
      <c r="J941" s="71">
        <f>SUBTOTAL(109,Instagram[[#This Row],[N. of Likes (number)]],Instagram[[#This Row],[N. of Comments / replies / Messages (number)]],Instagram[[#This Row],[N. of Video visualizations - ONLY if including a video (IGTV)]])</f>
        <v>0</v>
      </c>
    </row>
    <row r="942" spans="1:10" ht="16" x14ac:dyDescent="0.2">
      <c r="A942" s="99" t="s">
        <v>1394</v>
      </c>
      <c r="B942" s="106"/>
      <c r="C942" s="101"/>
      <c r="D942" s="127"/>
      <c r="E942" s="123"/>
      <c r="F942" s="123"/>
      <c r="G942" s="123"/>
      <c r="H942" s="123"/>
      <c r="I942" s="123"/>
      <c r="J942" s="71">
        <f>SUBTOTAL(109,Instagram[[#This Row],[N. of Likes (number)]],Instagram[[#This Row],[N. of Comments / replies / Messages (number)]],Instagram[[#This Row],[N. of Video visualizations - ONLY if including a video (IGTV)]])</f>
        <v>0</v>
      </c>
    </row>
    <row r="943" spans="1:10" ht="16" x14ac:dyDescent="0.2">
      <c r="A943" s="99" t="s">
        <v>1395</v>
      </c>
      <c r="B943" s="106"/>
      <c r="C943" s="101"/>
      <c r="D943" s="127"/>
      <c r="E943" s="123"/>
      <c r="F943" s="123"/>
      <c r="G943" s="123"/>
      <c r="H943" s="123"/>
      <c r="I943" s="123"/>
      <c r="J943" s="71">
        <f>SUBTOTAL(109,Instagram[[#This Row],[N. of Likes (number)]],Instagram[[#This Row],[N. of Comments / replies / Messages (number)]],Instagram[[#This Row],[N. of Video visualizations - ONLY if including a video (IGTV)]])</f>
        <v>0</v>
      </c>
    </row>
    <row r="944" spans="1:10" ht="16" x14ac:dyDescent="0.2">
      <c r="A944" s="99" t="s">
        <v>1396</v>
      </c>
      <c r="B944" s="106"/>
      <c r="C944" s="101"/>
      <c r="D944" s="127"/>
      <c r="E944" s="123"/>
      <c r="F944" s="123"/>
      <c r="G944" s="123"/>
      <c r="H944" s="123"/>
      <c r="I944" s="123"/>
      <c r="J944" s="71">
        <f>SUBTOTAL(109,Instagram[[#This Row],[N. of Likes (number)]],Instagram[[#This Row],[N. of Comments / replies / Messages (number)]],Instagram[[#This Row],[N. of Video visualizations - ONLY if including a video (IGTV)]])</f>
        <v>0</v>
      </c>
    </row>
    <row r="945" spans="1:10" ht="16" x14ac:dyDescent="0.2">
      <c r="A945" s="99" t="s">
        <v>1397</v>
      </c>
      <c r="B945" s="106"/>
      <c r="C945" s="101"/>
      <c r="D945" s="127"/>
      <c r="E945" s="123"/>
      <c r="F945" s="123"/>
      <c r="G945" s="123"/>
      <c r="H945" s="123"/>
      <c r="I945" s="123"/>
      <c r="J945" s="71">
        <f>SUBTOTAL(109,Instagram[[#This Row],[N. of Likes (number)]],Instagram[[#This Row],[N. of Comments / replies / Messages (number)]],Instagram[[#This Row],[N. of Video visualizations - ONLY if including a video (IGTV)]])</f>
        <v>0</v>
      </c>
    </row>
    <row r="946" spans="1:10" ht="16" x14ac:dyDescent="0.2">
      <c r="A946" s="99" t="s">
        <v>1398</v>
      </c>
      <c r="B946" s="106"/>
      <c r="C946" s="101"/>
      <c r="D946" s="127"/>
      <c r="E946" s="123"/>
      <c r="F946" s="123"/>
      <c r="G946" s="123"/>
      <c r="H946" s="123"/>
      <c r="I946" s="123"/>
      <c r="J946" s="71">
        <f>SUBTOTAL(109,Instagram[[#This Row],[N. of Likes (number)]],Instagram[[#This Row],[N. of Comments / replies / Messages (number)]],Instagram[[#This Row],[N. of Video visualizations - ONLY if including a video (IGTV)]])</f>
        <v>0</v>
      </c>
    </row>
    <row r="947" spans="1:10" ht="16" x14ac:dyDescent="0.2">
      <c r="A947" s="99" t="s">
        <v>1399</v>
      </c>
      <c r="B947" s="106"/>
      <c r="C947" s="101"/>
      <c r="D947" s="127"/>
      <c r="E947" s="123"/>
      <c r="F947" s="123"/>
      <c r="G947" s="123"/>
      <c r="H947" s="123"/>
      <c r="I947" s="123"/>
      <c r="J947" s="71">
        <f>SUBTOTAL(109,Instagram[[#This Row],[N. of Likes (number)]],Instagram[[#This Row],[N. of Comments / replies / Messages (number)]],Instagram[[#This Row],[N. of Video visualizations - ONLY if including a video (IGTV)]])</f>
        <v>0</v>
      </c>
    </row>
    <row r="948" spans="1:10" ht="16" x14ac:dyDescent="0.2">
      <c r="A948" s="99" t="s">
        <v>1400</v>
      </c>
      <c r="B948" s="106"/>
      <c r="C948" s="101"/>
      <c r="D948" s="127"/>
      <c r="E948" s="123"/>
      <c r="F948" s="123"/>
      <c r="G948" s="123"/>
      <c r="H948" s="123"/>
      <c r="I948" s="123"/>
      <c r="J948" s="71">
        <f>SUBTOTAL(109,Instagram[[#This Row],[N. of Likes (number)]],Instagram[[#This Row],[N. of Comments / replies / Messages (number)]],Instagram[[#This Row],[N. of Video visualizations - ONLY if including a video (IGTV)]])</f>
        <v>0</v>
      </c>
    </row>
    <row r="949" spans="1:10" ht="16" x14ac:dyDescent="0.2">
      <c r="A949" s="99" t="s">
        <v>1401</v>
      </c>
      <c r="B949" s="106"/>
      <c r="C949" s="101"/>
      <c r="D949" s="127"/>
      <c r="E949" s="123"/>
      <c r="F949" s="123"/>
      <c r="G949" s="123"/>
      <c r="H949" s="123"/>
      <c r="I949" s="123"/>
      <c r="J949" s="71">
        <f>SUBTOTAL(109,Instagram[[#This Row],[N. of Likes (number)]],Instagram[[#This Row],[N. of Comments / replies / Messages (number)]],Instagram[[#This Row],[N. of Video visualizations - ONLY if including a video (IGTV)]])</f>
        <v>0</v>
      </c>
    </row>
    <row r="950" spans="1:10" ht="16" x14ac:dyDescent="0.2">
      <c r="A950" s="99" t="s">
        <v>1402</v>
      </c>
      <c r="B950" s="106"/>
      <c r="C950" s="101"/>
      <c r="D950" s="127"/>
      <c r="E950" s="123"/>
      <c r="F950" s="123"/>
      <c r="G950" s="123"/>
      <c r="H950" s="123"/>
      <c r="I950" s="123"/>
      <c r="J950" s="71">
        <f>SUBTOTAL(109,Instagram[[#This Row],[N. of Likes (number)]],Instagram[[#This Row],[N. of Comments / replies / Messages (number)]],Instagram[[#This Row],[N. of Video visualizations - ONLY if including a video (IGTV)]])</f>
        <v>0</v>
      </c>
    </row>
    <row r="951" spans="1:10" ht="16" x14ac:dyDescent="0.2">
      <c r="A951" s="99" t="s">
        <v>1403</v>
      </c>
      <c r="B951" s="106"/>
      <c r="C951" s="101"/>
      <c r="D951" s="127"/>
      <c r="E951" s="123"/>
      <c r="F951" s="123"/>
      <c r="G951" s="123"/>
      <c r="H951" s="123"/>
      <c r="I951" s="123"/>
      <c r="J951" s="71">
        <f>SUBTOTAL(109,Instagram[[#This Row],[N. of Likes (number)]],Instagram[[#This Row],[N. of Comments / replies / Messages (number)]],Instagram[[#This Row],[N. of Video visualizations - ONLY if including a video (IGTV)]])</f>
        <v>0</v>
      </c>
    </row>
    <row r="952" spans="1:10" ht="16" x14ac:dyDescent="0.2">
      <c r="A952" s="99" t="s">
        <v>1404</v>
      </c>
      <c r="B952" s="106"/>
      <c r="C952" s="101"/>
      <c r="D952" s="127"/>
      <c r="E952" s="123"/>
      <c r="F952" s="123"/>
      <c r="G952" s="123"/>
      <c r="H952" s="123"/>
      <c r="I952" s="123"/>
      <c r="J952" s="71">
        <f>SUBTOTAL(109,Instagram[[#This Row],[N. of Likes (number)]],Instagram[[#This Row],[N. of Comments / replies / Messages (number)]],Instagram[[#This Row],[N. of Video visualizations - ONLY if including a video (IGTV)]])</f>
        <v>0</v>
      </c>
    </row>
    <row r="953" spans="1:10" ht="16" x14ac:dyDescent="0.2">
      <c r="A953" s="99" t="s">
        <v>1405</v>
      </c>
      <c r="B953" s="106"/>
      <c r="C953" s="101"/>
      <c r="D953" s="127"/>
      <c r="E953" s="123"/>
      <c r="F953" s="123"/>
      <c r="G953" s="123"/>
      <c r="H953" s="123"/>
      <c r="I953" s="123"/>
      <c r="J953" s="71">
        <f>SUBTOTAL(109,Instagram[[#This Row],[N. of Likes (number)]],Instagram[[#This Row],[N. of Comments / replies / Messages (number)]],Instagram[[#This Row],[N. of Video visualizations - ONLY if including a video (IGTV)]])</f>
        <v>0</v>
      </c>
    </row>
    <row r="954" spans="1:10" ht="16" x14ac:dyDescent="0.2">
      <c r="A954" s="99" t="s">
        <v>1406</v>
      </c>
      <c r="B954" s="106"/>
      <c r="C954" s="101"/>
      <c r="D954" s="127"/>
      <c r="E954" s="123"/>
      <c r="F954" s="123"/>
      <c r="G954" s="123"/>
      <c r="H954" s="123"/>
      <c r="I954" s="123"/>
      <c r="J954" s="71">
        <f>SUBTOTAL(109,Instagram[[#This Row],[N. of Likes (number)]],Instagram[[#This Row],[N. of Comments / replies / Messages (number)]],Instagram[[#This Row],[N. of Video visualizations - ONLY if including a video (IGTV)]])</f>
        <v>0</v>
      </c>
    </row>
    <row r="955" spans="1:10" ht="16" x14ac:dyDescent="0.2">
      <c r="A955" s="99" t="s">
        <v>1407</v>
      </c>
      <c r="B955" s="106"/>
      <c r="C955" s="101"/>
      <c r="D955" s="127"/>
      <c r="E955" s="123"/>
      <c r="F955" s="123"/>
      <c r="G955" s="123"/>
      <c r="H955" s="123"/>
      <c r="I955" s="123"/>
      <c r="J955" s="71">
        <f>SUBTOTAL(109,Instagram[[#This Row],[N. of Likes (number)]],Instagram[[#This Row],[N. of Comments / replies / Messages (number)]],Instagram[[#This Row],[N. of Video visualizations - ONLY if including a video (IGTV)]])</f>
        <v>0</v>
      </c>
    </row>
    <row r="956" spans="1:10" ht="16" x14ac:dyDescent="0.2">
      <c r="A956" s="99" t="s">
        <v>1408</v>
      </c>
      <c r="B956" s="106"/>
      <c r="C956" s="101"/>
      <c r="D956" s="127"/>
      <c r="E956" s="123"/>
      <c r="F956" s="123"/>
      <c r="G956" s="123"/>
      <c r="H956" s="123"/>
      <c r="I956" s="123"/>
      <c r="J956" s="71">
        <f>SUBTOTAL(109,Instagram[[#This Row],[N. of Likes (number)]],Instagram[[#This Row],[N. of Comments / replies / Messages (number)]],Instagram[[#This Row],[N. of Video visualizations - ONLY if including a video (IGTV)]])</f>
        <v>0</v>
      </c>
    </row>
    <row r="957" spans="1:10" ht="16" x14ac:dyDescent="0.2">
      <c r="A957" s="99" t="s">
        <v>1409</v>
      </c>
      <c r="B957" s="106"/>
      <c r="C957" s="101"/>
      <c r="D957" s="127"/>
      <c r="E957" s="123"/>
      <c r="F957" s="123"/>
      <c r="G957" s="123"/>
      <c r="H957" s="123"/>
      <c r="I957" s="123"/>
      <c r="J957" s="71">
        <f>SUBTOTAL(109,Instagram[[#This Row],[N. of Likes (number)]],Instagram[[#This Row],[N. of Comments / replies / Messages (number)]],Instagram[[#This Row],[N. of Video visualizations - ONLY if including a video (IGTV)]])</f>
        <v>0</v>
      </c>
    </row>
    <row r="958" spans="1:10" ht="16" x14ac:dyDescent="0.2">
      <c r="A958" s="99" t="s">
        <v>1410</v>
      </c>
      <c r="B958" s="106"/>
      <c r="C958" s="101"/>
      <c r="D958" s="127"/>
      <c r="E958" s="123"/>
      <c r="F958" s="123"/>
      <c r="G958" s="123"/>
      <c r="H958" s="123"/>
      <c r="I958" s="123"/>
      <c r="J958" s="71">
        <f>SUBTOTAL(109,Instagram[[#This Row],[N. of Likes (number)]],Instagram[[#This Row],[N. of Comments / replies / Messages (number)]],Instagram[[#This Row],[N. of Video visualizations - ONLY if including a video (IGTV)]])</f>
        <v>0</v>
      </c>
    </row>
    <row r="959" spans="1:10" ht="16" x14ac:dyDescent="0.2">
      <c r="A959" s="99" t="s">
        <v>1411</v>
      </c>
      <c r="B959" s="106"/>
      <c r="C959" s="101"/>
      <c r="D959" s="127"/>
      <c r="E959" s="123"/>
      <c r="F959" s="123"/>
      <c r="G959" s="123"/>
      <c r="H959" s="123"/>
      <c r="I959" s="123"/>
      <c r="J959" s="71">
        <f>SUBTOTAL(109,Instagram[[#This Row],[N. of Likes (number)]],Instagram[[#This Row],[N. of Comments / replies / Messages (number)]],Instagram[[#This Row],[N. of Video visualizations - ONLY if including a video (IGTV)]])</f>
        <v>0</v>
      </c>
    </row>
    <row r="960" spans="1:10" ht="16" x14ac:dyDescent="0.2">
      <c r="A960" s="99" t="s">
        <v>1412</v>
      </c>
      <c r="B960" s="106"/>
      <c r="C960" s="101"/>
      <c r="D960" s="127"/>
      <c r="E960" s="123"/>
      <c r="F960" s="123"/>
      <c r="G960" s="123"/>
      <c r="H960" s="123"/>
      <c r="I960" s="123"/>
      <c r="J960" s="71">
        <f>SUBTOTAL(109,Instagram[[#This Row],[N. of Likes (number)]],Instagram[[#This Row],[N. of Comments / replies / Messages (number)]],Instagram[[#This Row],[N. of Video visualizations - ONLY if including a video (IGTV)]])</f>
        <v>0</v>
      </c>
    </row>
    <row r="961" spans="1:10" ht="16" x14ac:dyDescent="0.2">
      <c r="A961" s="99" t="s">
        <v>1413</v>
      </c>
      <c r="B961" s="106"/>
      <c r="C961" s="101"/>
      <c r="D961" s="127"/>
      <c r="E961" s="123"/>
      <c r="F961" s="123"/>
      <c r="G961" s="123"/>
      <c r="H961" s="123"/>
      <c r="I961" s="123"/>
      <c r="J961" s="71">
        <f>SUBTOTAL(109,Instagram[[#This Row],[N. of Likes (number)]],Instagram[[#This Row],[N. of Comments / replies / Messages (number)]],Instagram[[#This Row],[N. of Video visualizations - ONLY if including a video (IGTV)]])</f>
        <v>0</v>
      </c>
    </row>
    <row r="962" spans="1:10" ht="16" x14ac:dyDescent="0.2">
      <c r="A962" s="99" t="s">
        <v>1414</v>
      </c>
      <c r="B962" s="106"/>
      <c r="C962" s="101"/>
      <c r="D962" s="127"/>
      <c r="E962" s="123"/>
      <c r="F962" s="123"/>
      <c r="G962" s="123"/>
      <c r="H962" s="123"/>
      <c r="I962" s="123"/>
      <c r="J962" s="71">
        <f>SUBTOTAL(109,Instagram[[#This Row],[N. of Likes (number)]],Instagram[[#This Row],[N. of Comments / replies / Messages (number)]],Instagram[[#This Row],[N. of Video visualizations - ONLY if including a video (IGTV)]])</f>
        <v>0</v>
      </c>
    </row>
    <row r="963" spans="1:10" ht="16" x14ac:dyDescent="0.2">
      <c r="A963" s="99" t="s">
        <v>1415</v>
      </c>
      <c r="B963" s="106"/>
      <c r="C963" s="101"/>
      <c r="D963" s="127"/>
      <c r="E963" s="123"/>
      <c r="F963" s="123"/>
      <c r="G963" s="123"/>
      <c r="H963" s="123"/>
      <c r="I963" s="123"/>
      <c r="J963" s="71">
        <f>SUBTOTAL(109,Instagram[[#This Row],[N. of Likes (number)]],Instagram[[#This Row],[N. of Comments / replies / Messages (number)]],Instagram[[#This Row],[N. of Video visualizations - ONLY if including a video (IGTV)]])</f>
        <v>0</v>
      </c>
    </row>
    <row r="964" spans="1:10" ht="16" x14ac:dyDescent="0.2">
      <c r="A964" s="99" t="s">
        <v>1416</v>
      </c>
      <c r="B964" s="106"/>
      <c r="C964" s="101"/>
      <c r="D964" s="127"/>
      <c r="E964" s="123"/>
      <c r="F964" s="123"/>
      <c r="G964" s="123"/>
      <c r="H964" s="123"/>
      <c r="I964" s="123"/>
      <c r="J964" s="71">
        <f>SUBTOTAL(109,Instagram[[#This Row],[N. of Likes (number)]],Instagram[[#This Row],[N. of Comments / replies / Messages (number)]],Instagram[[#This Row],[N. of Video visualizations - ONLY if including a video (IGTV)]])</f>
        <v>0</v>
      </c>
    </row>
    <row r="965" spans="1:10" ht="16" x14ac:dyDescent="0.2">
      <c r="A965" s="99" t="s">
        <v>1417</v>
      </c>
      <c r="B965" s="106"/>
      <c r="C965" s="101"/>
      <c r="D965" s="127"/>
      <c r="E965" s="123"/>
      <c r="F965" s="123"/>
      <c r="G965" s="123"/>
      <c r="H965" s="123"/>
      <c r="I965" s="123"/>
      <c r="J965" s="71">
        <f>SUBTOTAL(109,Instagram[[#This Row],[N. of Likes (number)]],Instagram[[#This Row],[N. of Comments / replies / Messages (number)]],Instagram[[#This Row],[N. of Video visualizations - ONLY if including a video (IGTV)]])</f>
        <v>0</v>
      </c>
    </row>
    <row r="966" spans="1:10" ht="16" x14ac:dyDescent="0.2">
      <c r="A966" s="99" t="s">
        <v>1418</v>
      </c>
      <c r="B966" s="106"/>
      <c r="C966" s="101"/>
      <c r="D966" s="127"/>
      <c r="E966" s="123"/>
      <c r="F966" s="123"/>
      <c r="G966" s="123"/>
      <c r="H966" s="123"/>
      <c r="I966" s="123"/>
      <c r="J966" s="71">
        <f>SUBTOTAL(109,Instagram[[#This Row],[N. of Likes (number)]],Instagram[[#This Row],[N. of Comments / replies / Messages (number)]],Instagram[[#This Row],[N. of Video visualizations - ONLY if including a video (IGTV)]])</f>
        <v>0</v>
      </c>
    </row>
    <row r="967" spans="1:10" ht="16" x14ac:dyDescent="0.2">
      <c r="A967" s="99" t="s">
        <v>1419</v>
      </c>
      <c r="B967" s="106"/>
      <c r="C967" s="101"/>
      <c r="D967" s="127"/>
      <c r="E967" s="123"/>
      <c r="F967" s="123"/>
      <c r="G967" s="123"/>
      <c r="H967" s="123"/>
      <c r="I967" s="123"/>
      <c r="J967" s="71">
        <f>SUBTOTAL(109,Instagram[[#This Row],[N. of Likes (number)]],Instagram[[#This Row],[N. of Comments / replies / Messages (number)]],Instagram[[#This Row],[N. of Video visualizations - ONLY if including a video (IGTV)]])</f>
        <v>0</v>
      </c>
    </row>
    <row r="968" spans="1:10" ht="16" x14ac:dyDescent="0.2">
      <c r="A968" s="99" t="s">
        <v>1420</v>
      </c>
      <c r="B968" s="106"/>
      <c r="C968" s="101"/>
      <c r="D968" s="127"/>
      <c r="E968" s="123"/>
      <c r="F968" s="123"/>
      <c r="G968" s="123"/>
      <c r="H968" s="123"/>
      <c r="I968" s="123"/>
      <c r="J968" s="71">
        <f>SUBTOTAL(109,Instagram[[#This Row],[N. of Likes (number)]],Instagram[[#This Row],[N. of Comments / replies / Messages (number)]],Instagram[[#This Row],[N. of Video visualizations - ONLY if including a video (IGTV)]])</f>
        <v>0</v>
      </c>
    </row>
    <row r="969" spans="1:10" ht="16" x14ac:dyDescent="0.2">
      <c r="A969" s="99" t="s">
        <v>1421</v>
      </c>
      <c r="B969" s="106"/>
      <c r="C969" s="101"/>
      <c r="D969" s="127"/>
      <c r="E969" s="123"/>
      <c r="F969" s="123"/>
      <c r="G969" s="123"/>
      <c r="H969" s="123"/>
      <c r="I969" s="123"/>
      <c r="J969" s="71">
        <f>SUBTOTAL(109,Instagram[[#This Row],[N. of Likes (number)]],Instagram[[#This Row],[N. of Comments / replies / Messages (number)]],Instagram[[#This Row],[N. of Video visualizations - ONLY if including a video (IGTV)]])</f>
        <v>0</v>
      </c>
    </row>
    <row r="970" spans="1:10" ht="16" x14ac:dyDescent="0.2">
      <c r="A970" s="99" t="s">
        <v>1422</v>
      </c>
      <c r="B970" s="106"/>
      <c r="C970" s="101"/>
      <c r="D970" s="127"/>
      <c r="E970" s="123"/>
      <c r="F970" s="123"/>
      <c r="G970" s="123"/>
      <c r="H970" s="123"/>
      <c r="I970" s="123"/>
      <c r="J970" s="71">
        <f>SUBTOTAL(109,Instagram[[#This Row],[N. of Likes (number)]],Instagram[[#This Row],[N. of Comments / replies / Messages (number)]],Instagram[[#This Row],[N. of Video visualizations - ONLY if including a video (IGTV)]])</f>
        <v>0</v>
      </c>
    </row>
    <row r="971" spans="1:10" ht="16" x14ac:dyDescent="0.2">
      <c r="A971" s="99" t="s">
        <v>1423</v>
      </c>
      <c r="B971" s="106"/>
      <c r="C971" s="101"/>
      <c r="D971" s="127"/>
      <c r="E971" s="123"/>
      <c r="F971" s="123"/>
      <c r="G971" s="123"/>
      <c r="H971" s="123"/>
      <c r="I971" s="123"/>
      <c r="J971" s="71">
        <f>SUBTOTAL(109,Instagram[[#This Row],[N. of Likes (number)]],Instagram[[#This Row],[N. of Comments / replies / Messages (number)]],Instagram[[#This Row],[N. of Video visualizations - ONLY if including a video (IGTV)]])</f>
        <v>0</v>
      </c>
    </row>
    <row r="972" spans="1:10" ht="16" x14ac:dyDescent="0.2">
      <c r="A972" s="99" t="s">
        <v>1424</v>
      </c>
      <c r="B972" s="106"/>
      <c r="C972" s="101"/>
      <c r="D972" s="127"/>
      <c r="E972" s="123"/>
      <c r="F972" s="123"/>
      <c r="G972" s="123"/>
      <c r="H972" s="123"/>
      <c r="I972" s="123"/>
      <c r="J972" s="71">
        <f>SUBTOTAL(109,Instagram[[#This Row],[N. of Likes (number)]],Instagram[[#This Row],[N. of Comments / replies / Messages (number)]],Instagram[[#This Row],[N. of Video visualizations - ONLY if including a video (IGTV)]])</f>
        <v>0</v>
      </c>
    </row>
    <row r="973" spans="1:10" ht="16" x14ac:dyDescent="0.2">
      <c r="A973" s="99" t="s">
        <v>1425</v>
      </c>
      <c r="B973" s="106"/>
      <c r="C973" s="101"/>
      <c r="D973" s="127"/>
      <c r="E973" s="123"/>
      <c r="F973" s="123"/>
      <c r="G973" s="123"/>
      <c r="H973" s="123"/>
      <c r="I973" s="123"/>
      <c r="J973" s="71">
        <f>SUBTOTAL(109,Instagram[[#This Row],[N. of Likes (number)]],Instagram[[#This Row],[N. of Comments / replies / Messages (number)]],Instagram[[#This Row],[N. of Video visualizations - ONLY if including a video (IGTV)]])</f>
        <v>0</v>
      </c>
    </row>
    <row r="974" spans="1:10" ht="16" x14ac:dyDescent="0.2">
      <c r="A974" s="99" t="s">
        <v>1426</v>
      </c>
      <c r="B974" s="106"/>
      <c r="C974" s="101"/>
      <c r="D974" s="127"/>
      <c r="E974" s="123"/>
      <c r="F974" s="123"/>
      <c r="G974" s="123"/>
      <c r="H974" s="123"/>
      <c r="I974" s="123"/>
      <c r="J974" s="71">
        <f>SUBTOTAL(109,Instagram[[#This Row],[N. of Likes (number)]],Instagram[[#This Row],[N. of Comments / replies / Messages (number)]],Instagram[[#This Row],[N. of Video visualizations - ONLY if including a video (IGTV)]])</f>
        <v>0</v>
      </c>
    </row>
    <row r="975" spans="1:10" ht="16" x14ac:dyDescent="0.2">
      <c r="A975" s="99" t="s">
        <v>1427</v>
      </c>
      <c r="B975" s="106"/>
      <c r="C975" s="101"/>
      <c r="D975" s="127"/>
      <c r="E975" s="123"/>
      <c r="F975" s="123"/>
      <c r="G975" s="123"/>
      <c r="H975" s="123"/>
      <c r="I975" s="123"/>
      <c r="J975" s="71">
        <f>SUBTOTAL(109,Instagram[[#This Row],[N. of Likes (number)]],Instagram[[#This Row],[N. of Comments / replies / Messages (number)]],Instagram[[#This Row],[N. of Video visualizations - ONLY if including a video (IGTV)]])</f>
        <v>0</v>
      </c>
    </row>
    <row r="976" spans="1:10" ht="16" x14ac:dyDescent="0.2">
      <c r="A976" s="99" t="s">
        <v>1428</v>
      </c>
      <c r="B976" s="106"/>
      <c r="C976" s="101"/>
      <c r="D976" s="127"/>
      <c r="E976" s="123"/>
      <c r="F976" s="123"/>
      <c r="G976" s="123"/>
      <c r="H976" s="123"/>
      <c r="I976" s="123"/>
      <c r="J976" s="71">
        <f>SUBTOTAL(109,Instagram[[#This Row],[N. of Likes (number)]],Instagram[[#This Row],[N. of Comments / replies / Messages (number)]],Instagram[[#This Row],[N. of Video visualizations - ONLY if including a video (IGTV)]])</f>
        <v>0</v>
      </c>
    </row>
    <row r="977" spans="1:10" ht="16" x14ac:dyDescent="0.2">
      <c r="A977" s="99" t="s">
        <v>1429</v>
      </c>
      <c r="B977" s="106"/>
      <c r="C977" s="101"/>
      <c r="D977" s="127"/>
      <c r="E977" s="123"/>
      <c r="F977" s="123"/>
      <c r="G977" s="123"/>
      <c r="H977" s="123"/>
      <c r="I977" s="123"/>
      <c r="J977" s="71">
        <f>SUBTOTAL(109,Instagram[[#This Row],[N. of Likes (number)]],Instagram[[#This Row],[N. of Comments / replies / Messages (number)]],Instagram[[#This Row],[N. of Video visualizations - ONLY if including a video (IGTV)]])</f>
        <v>0</v>
      </c>
    </row>
    <row r="978" spans="1:10" ht="16" x14ac:dyDescent="0.2">
      <c r="A978" s="99" t="s">
        <v>1430</v>
      </c>
      <c r="B978" s="106"/>
      <c r="C978" s="101"/>
      <c r="D978" s="127"/>
      <c r="E978" s="123"/>
      <c r="F978" s="123"/>
      <c r="G978" s="123"/>
      <c r="H978" s="123"/>
      <c r="I978" s="123"/>
      <c r="J978" s="71">
        <f>SUBTOTAL(109,Instagram[[#This Row],[N. of Likes (number)]],Instagram[[#This Row],[N. of Comments / replies / Messages (number)]],Instagram[[#This Row],[N. of Video visualizations - ONLY if including a video (IGTV)]])</f>
        <v>0</v>
      </c>
    </row>
    <row r="979" spans="1:10" ht="16" x14ac:dyDescent="0.2">
      <c r="A979" s="99" t="s">
        <v>1431</v>
      </c>
      <c r="B979" s="106"/>
      <c r="C979" s="101"/>
      <c r="D979" s="127"/>
      <c r="E979" s="123"/>
      <c r="F979" s="123"/>
      <c r="G979" s="123"/>
      <c r="H979" s="123"/>
      <c r="I979" s="123"/>
      <c r="J979" s="71">
        <f>SUBTOTAL(109,Instagram[[#This Row],[N. of Likes (number)]],Instagram[[#This Row],[N. of Comments / replies / Messages (number)]],Instagram[[#This Row],[N. of Video visualizations - ONLY if including a video (IGTV)]])</f>
        <v>0</v>
      </c>
    </row>
    <row r="980" spans="1:10" ht="16" x14ac:dyDescent="0.2">
      <c r="A980" s="99" t="s">
        <v>1432</v>
      </c>
      <c r="B980" s="106"/>
      <c r="C980" s="101"/>
      <c r="D980" s="127"/>
      <c r="E980" s="123"/>
      <c r="F980" s="123"/>
      <c r="G980" s="123"/>
      <c r="H980" s="123"/>
      <c r="I980" s="123"/>
      <c r="J980" s="71">
        <f>SUBTOTAL(109,Instagram[[#This Row],[N. of Likes (number)]],Instagram[[#This Row],[N. of Comments / replies / Messages (number)]],Instagram[[#This Row],[N. of Video visualizations - ONLY if including a video (IGTV)]])</f>
        <v>0</v>
      </c>
    </row>
    <row r="981" spans="1:10" ht="16" x14ac:dyDescent="0.2">
      <c r="A981" s="99" t="s">
        <v>1433</v>
      </c>
      <c r="B981" s="106"/>
      <c r="C981" s="101"/>
      <c r="D981" s="127"/>
      <c r="E981" s="123"/>
      <c r="F981" s="123"/>
      <c r="G981" s="123"/>
      <c r="H981" s="123"/>
      <c r="I981" s="123"/>
      <c r="J981" s="71">
        <f>SUBTOTAL(109,Instagram[[#This Row],[N. of Likes (number)]],Instagram[[#This Row],[N. of Comments / replies / Messages (number)]],Instagram[[#This Row],[N. of Video visualizations - ONLY if including a video (IGTV)]])</f>
        <v>0</v>
      </c>
    </row>
    <row r="982" spans="1:10" ht="16" x14ac:dyDescent="0.2">
      <c r="A982" s="99" t="s">
        <v>1434</v>
      </c>
      <c r="B982" s="106"/>
      <c r="C982" s="101"/>
      <c r="D982" s="127"/>
      <c r="E982" s="123"/>
      <c r="F982" s="123"/>
      <c r="G982" s="123"/>
      <c r="H982" s="123"/>
      <c r="I982" s="123"/>
      <c r="J982" s="71">
        <f>SUBTOTAL(109,Instagram[[#This Row],[N. of Likes (number)]],Instagram[[#This Row],[N. of Comments / replies / Messages (number)]],Instagram[[#This Row],[N. of Video visualizations - ONLY if including a video (IGTV)]])</f>
        <v>0</v>
      </c>
    </row>
    <row r="983" spans="1:10" ht="16" x14ac:dyDescent="0.2">
      <c r="A983" s="99" t="s">
        <v>1435</v>
      </c>
      <c r="B983" s="106"/>
      <c r="C983" s="101"/>
      <c r="D983" s="127"/>
      <c r="E983" s="123"/>
      <c r="F983" s="123"/>
      <c r="G983" s="123"/>
      <c r="H983" s="123"/>
      <c r="I983" s="123"/>
      <c r="J983" s="71">
        <f>SUBTOTAL(109,Instagram[[#This Row],[N. of Likes (number)]],Instagram[[#This Row],[N. of Comments / replies / Messages (number)]],Instagram[[#This Row],[N. of Video visualizations - ONLY if including a video (IGTV)]])</f>
        <v>0</v>
      </c>
    </row>
    <row r="984" spans="1:10" ht="16" x14ac:dyDescent="0.2">
      <c r="A984" s="99" t="s">
        <v>1436</v>
      </c>
      <c r="B984" s="106"/>
      <c r="C984" s="101"/>
      <c r="D984" s="127"/>
      <c r="E984" s="123"/>
      <c r="F984" s="123"/>
      <c r="G984" s="123"/>
      <c r="H984" s="123"/>
      <c r="I984" s="123"/>
      <c r="J984" s="71">
        <f>SUBTOTAL(109,Instagram[[#This Row],[N. of Likes (number)]],Instagram[[#This Row],[N. of Comments / replies / Messages (number)]],Instagram[[#This Row],[N. of Video visualizations - ONLY if including a video (IGTV)]])</f>
        <v>0</v>
      </c>
    </row>
    <row r="985" spans="1:10" ht="16" x14ac:dyDescent="0.2">
      <c r="A985" s="99" t="s">
        <v>1437</v>
      </c>
      <c r="B985" s="106"/>
      <c r="C985" s="101"/>
      <c r="D985" s="127"/>
      <c r="E985" s="123"/>
      <c r="F985" s="123"/>
      <c r="G985" s="123"/>
      <c r="H985" s="123"/>
      <c r="I985" s="123"/>
      <c r="J985" s="71">
        <f>SUBTOTAL(109,Instagram[[#This Row],[N. of Likes (number)]],Instagram[[#This Row],[N. of Comments / replies / Messages (number)]],Instagram[[#This Row],[N. of Video visualizations - ONLY if including a video (IGTV)]])</f>
        <v>0</v>
      </c>
    </row>
    <row r="986" spans="1:10" ht="16" x14ac:dyDescent="0.2">
      <c r="A986" s="99" t="s">
        <v>1438</v>
      </c>
      <c r="B986" s="106"/>
      <c r="C986" s="101"/>
      <c r="D986" s="127"/>
      <c r="E986" s="123"/>
      <c r="F986" s="123"/>
      <c r="G986" s="123"/>
      <c r="H986" s="123"/>
      <c r="I986" s="123"/>
      <c r="J986" s="71">
        <f>SUBTOTAL(109,Instagram[[#This Row],[N. of Likes (number)]],Instagram[[#This Row],[N. of Comments / replies / Messages (number)]],Instagram[[#This Row],[N. of Video visualizations - ONLY if including a video (IGTV)]])</f>
        <v>0</v>
      </c>
    </row>
    <row r="987" spans="1:10" ht="16" x14ac:dyDescent="0.2">
      <c r="A987" s="99" t="s">
        <v>1439</v>
      </c>
      <c r="B987" s="106"/>
      <c r="C987" s="101"/>
      <c r="D987" s="127"/>
      <c r="E987" s="123"/>
      <c r="F987" s="123"/>
      <c r="G987" s="123"/>
      <c r="H987" s="123"/>
      <c r="I987" s="123"/>
      <c r="J987" s="71">
        <f>SUBTOTAL(109,Instagram[[#This Row],[N. of Likes (number)]],Instagram[[#This Row],[N. of Comments / replies / Messages (number)]],Instagram[[#This Row],[N. of Video visualizations - ONLY if including a video (IGTV)]])</f>
        <v>0</v>
      </c>
    </row>
    <row r="988" spans="1:10" ht="16" x14ac:dyDescent="0.2">
      <c r="A988" s="99" t="s">
        <v>1440</v>
      </c>
      <c r="B988" s="106"/>
      <c r="C988" s="101"/>
      <c r="D988" s="127"/>
      <c r="E988" s="123"/>
      <c r="F988" s="123"/>
      <c r="G988" s="123"/>
      <c r="H988" s="123"/>
      <c r="I988" s="123"/>
      <c r="J988" s="71">
        <f>SUBTOTAL(109,Instagram[[#This Row],[N. of Likes (number)]],Instagram[[#This Row],[N. of Comments / replies / Messages (number)]],Instagram[[#This Row],[N. of Video visualizations - ONLY if including a video (IGTV)]])</f>
        <v>0</v>
      </c>
    </row>
    <row r="989" spans="1:10" ht="16" x14ac:dyDescent="0.2">
      <c r="A989" s="99" t="s">
        <v>1441</v>
      </c>
      <c r="B989" s="106"/>
      <c r="C989" s="101"/>
      <c r="D989" s="127"/>
      <c r="E989" s="123"/>
      <c r="F989" s="123"/>
      <c r="G989" s="123"/>
      <c r="H989" s="123"/>
      <c r="I989" s="123"/>
      <c r="J989" s="71">
        <f>SUBTOTAL(109,Instagram[[#This Row],[N. of Likes (number)]],Instagram[[#This Row],[N. of Comments / replies / Messages (number)]],Instagram[[#This Row],[N. of Video visualizations - ONLY if including a video (IGTV)]])</f>
        <v>0</v>
      </c>
    </row>
    <row r="990" spans="1:10" ht="16" x14ac:dyDescent="0.2">
      <c r="A990" s="99" t="s">
        <v>1442</v>
      </c>
      <c r="B990" s="106"/>
      <c r="C990" s="101"/>
      <c r="D990" s="127"/>
      <c r="E990" s="123"/>
      <c r="F990" s="123"/>
      <c r="G990" s="123"/>
      <c r="H990" s="123"/>
      <c r="I990" s="123"/>
      <c r="J990" s="71">
        <f>SUBTOTAL(109,Instagram[[#This Row],[N. of Likes (number)]],Instagram[[#This Row],[N. of Comments / replies / Messages (number)]],Instagram[[#This Row],[N. of Video visualizations - ONLY if including a video (IGTV)]])</f>
        <v>0</v>
      </c>
    </row>
    <row r="991" spans="1:10" ht="16" x14ac:dyDescent="0.2">
      <c r="A991" s="99" t="s">
        <v>1443</v>
      </c>
      <c r="B991" s="106"/>
      <c r="C991" s="101"/>
      <c r="D991" s="127"/>
      <c r="E991" s="123"/>
      <c r="F991" s="123"/>
      <c r="G991" s="123"/>
      <c r="H991" s="123"/>
      <c r="I991" s="123"/>
      <c r="J991" s="71">
        <f>SUBTOTAL(109,Instagram[[#This Row],[N. of Likes (number)]],Instagram[[#This Row],[N. of Comments / replies / Messages (number)]],Instagram[[#This Row],[N. of Video visualizations - ONLY if including a video (IGTV)]])</f>
        <v>0</v>
      </c>
    </row>
    <row r="992" spans="1:10" ht="16" x14ac:dyDescent="0.2">
      <c r="A992" s="99" t="s">
        <v>1444</v>
      </c>
      <c r="B992" s="106"/>
      <c r="C992" s="101"/>
      <c r="D992" s="127"/>
      <c r="E992" s="123"/>
      <c r="F992" s="123"/>
      <c r="G992" s="123"/>
      <c r="H992" s="123"/>
      <c r="I992" s="123"/>
      <c r="J992" s="71">
        <f>SUBTOTAL(109,Instagram[[#This Row],[N. of Likes (number)]],Instagram[[#This Row],[N. of Comments / replies / Messages (number)]],Instagram[[#This Row],[N. of Video visualizations - ONLY if including a video (IGTV)]])</f>
        <v>0</v>
      </c>
    </row>
    <row r="993" spans="1:10" ht="16" x14ac:dyDescent="0.2">
      <c r="A993" s="99" t="s">
        <v>1445</v>
      </c>
      <c r="B993" s="106"/>
      <c r="C993" s="101"/>
      <c r="D993" s="127"/>
      <c r="E993" s="123"/>
      <c r="F993" s="123"/>
      <c r="G993" s="123"/>
      <c r="H993" s="123"/>
      <c r="I993" s="123"/>
      <c r="J993" s="71">
        <f>SUBTOTAL(109,Instagram[[#This Row],[N. of Likes (number)]],Instagram[[#This Row],[N. of Comments / replies / Messages (number)]],Instagram[[#This Row],[N. of Video visualizations - ONLY if including a video (IGTV)]])</f>
        <v>0</v>
      </c>
    </row>
    <row r="994" spans="1:10" ht="16" x14ac:dyDescent="0.2">
      <c r="A994" s="99" t="s">
        <v>1446</v>
      </c>
      <c r="B994" s="106"/>
      <c r="C994" s="101"/>
      <c r="D994" s="127"/>
      <c r="E994" s="123"/>
      <c r="F994" s="123"/>
      <c r="G994" s="123"/>
      <c r="H994" s="123"/>
      <c r="I994" s="123"/>
      <c r="J994" s="71">
        <f>SUBTOTAL(109,Instagram[[#This Row],[N. of Likes (number)]],Instagram[[#This Row],[N. of Comments / replies / Messages (number)]],Instagram[[#This Row],[N. of Video visualizations - ONLY if including a video (IGTV)]])</f>
        <v>0</v>
      </c>
    </row>
    <row r="995" spans="1:10" ht="16" x14ac:dyDescent="0.2">
      <c r="A995" s="99" t="s">
        <v>1447</v>
      </c>
      <c r="B995" s="106"/>
      <c r="C995" s="101"/>
      <c r="D995" s="127"/>
      <c r="E995" s="123"/>
      <c r="F995" s="123"/>
      <c r="G995" s="123"/>
      <c r="H995" s="123"/>
      <c r="I995" s="123"/>
      <c r="J995" s="71">
        <f>SUBTOTAL(109,Instagram[[#This Row],[N. of Likes (number)]],Instagram[[#This Row],[N. of Comments / replies / Messages (number)]],Instagram[[#This Row],[N. of Video visualizations - ONLY if including a video (IGTV)]])</f>
        <v>0</v>
      </c>
    </row>
    <row r="996" spans="1:10" ht="16" x14ac:dyDescent="0.2">
      <c r="A996" s="99" t="s">
        <v>1448</v>
      </c>
      <c r="B996" s="106"/>
      <c r="C996" s="101"/>
      <c r="D996" s="127"/>
      <c r="E996" s="123"/>
      <c r="F996" s="123"/>
      <c r="G996" s="123"/>
      <c r="H996" s="123"/>
      <c r="I996" s="123"/>
      <c r="J996" s="71">
        <f>SUBTOTAL(109,Instagram[[#This Row],[N. of Likes (number)]],Instagram[[#This Row],[N. of Comments / replies / Messages (number)]],Instagram[[#This Row],[N. of Video visualizations - ONLY if including a video (IGTV)]])</f>
        <v>0</v>
      </c>
    </row>
    <row r="997" spans="1:10" ht="16" x14ac:dyDescent="0.2">
      <c r="A997" s="99" t="s">
        <v>1449</v>
      </c>
      <c r="B997" s="106"/>
      <c r="C997" s="101"/>
      <c r="D997" s="127"/>
      <c r="E997" s="123"/>
      <c r="F997" s="123"/>
      <c r="G997" s="123"/>
      <c r="H997" s="123"/>
      <c r="I997" s="123"/>
      <c r="J997" s="71">
        <f>SUBTOTAL(109,Instagram[[#This Row],[N. of Likes (number)]],Instagram[[#This Row],[N. of Comments / replies / Messages (number)]],Instagram[[#This Row],[N. of Video visualizations - ONLY if including a video (IGTV)]])</f>
        <v>0</v>
      </c>
    </row>
    <row r="998" spans="1:10" ht="16" x14ac:dyDescent="0.2">
      <c r="A998" s="99" t="s">
        <v>1450</v>
      </c>
      <c r="B998" s="106"/>
      <c r="C998" s="101"/>
      <c r="D998" s="127"/>
      <c r="E998" s="123"/>
      <c r="F998" s="123"/>
      <c r="G998" s="123"/>
      <c r="H998" s="123"/>
      <c r="I998" s="123"/>
      <c r="J998" s="71">
        <f>SUBTOTAL(109,Instagram[[#This Row],[N. of Likes (number)]],Instagram[[#This Row],[N. of Comments / replies / Messages (number)]],Instagram[[#This Row],[N. of Video visualizations - ONLY if including a video (IGTV)]])</f>
        <v>0</v>
      </c>
    </row>
    <row r="999" spans="1:10" ht="16" x14ac:dyDescent="0.2">
      <c r="A999" s="99" t="s">
        <v>1451</v>
      </c>
      <c r="B999" s="106"/>
      <c r="C999" s="101"/>
      <c r="D999" s="127"/>
      <c r="E999" s="123"/>
      <c r="F999" s="123"/>
      <c r="G999" s="123"/>
      <c r="H999" s="123"/>
      <c r="I999" s="123"/>
      <c r="J999" s="71">
        <f>SUBTOTAL(109,Instagram[[#This Row],[N. of Likes (number)]],Instagram[[#This Row],[N. of Comments / replies / Messages (number)]],Instagram[[#This Row],[N. of Video visualizations - ONLY if including a video (IGTV)]])</f>
        <v>0</v>
      </c>
    </row>
    <row r="1000" spans="1:10" ht="16" x14ac:dyDescent="0.2">
      <c r="A1000" s="99" t="s">
        <v>1452</v>
      </c>
      <c r="B1000" s="106"/>
      <c r="C1000" s="101"/>
      <c r="D1000" s="127"/>
      <c r="E1000" s="123"/>
      <c r="F1000" s="123"/>
      <c r="G1000" s="123"/>
      <c r="H1000" s="123"/>
      <c r="I1000" s="123"/>
      <c r="J1000" s="71">
        <f>SUBTOTAL(109,Instagram[[#This Row],[N. of Likes (number)]],Instagram[[#This Row],[N. of Comments / replies / Messages (number)]],Instagram[[#This Row],[N. of Video visualizations - ONLY if including a video (IGTV)]])</f>
        <v>0</v>
      </c>
    </row>
    <row r="1001" spans="1:10" ht="16" x14ac:dyDescent="0.2">
      <c r="A1001" s="99" t="s">
        <v>1453</v>
      </c>
      <c r="B1001" s="106"/>
      <c r="C1001" s="101"/>
      <c r="D1001" s="127"/>
      <c r="E1001" s="123"/>
      <c r="F1001" s="123"/>
      <c r="G1001" s="123"/>
      <c r="H1001" s="123"/>
      <c r="I1001" s="123"/>
      <c r="J1001" s="71">
        <f>SUBTOTAL(109,Instagram[[#This Row],[N. of Likes (number)]],Instagram[[#This Row],[N. of Comments / replies / Messages (number)]],Instagram[[#This Row],[N. of Video visualizations - ONLY if including a video (IGTV)]])</f>
        <v>0</v>
      </c>
    </row>
    <row r="1002" spans="1:10" ht="16" x14ac:dyDescent="0.2">
      <c r="A1002" s="99" t="s">
        <v>1454</v>
      </c>
      <c r="B1002" s="106"/>
      <c r="C1002" s="101"/>
      <c r="D1002" s="127"/>
      <c r="E1002" s="123"/>
      <c r="F1002" s="123"/>
      <c r="G1002" s="123"/>
      <c r="H1002" s="123"/>
      <c r="I1002" s="123"/>
      <c r="J1002" s="71">
        <f>SUBTOTAL(109,Instagram[[#This Row],[N. of Likes (number)]],Instagram[[#This Row],[N. of Comments / replies / Messages (number)]],Instagram[[#This Row],[N. of Video visualizations - ONLY if including a video (IGTV)]])</f>
        <v>0</v>
      </c>
    </row>
    <row r="1003" spans="1:10" x14ac:dyDescent="0.2">
      <c r="A1003" s="131">
        <f>SUBTOTAL(103,Instagram[ID code])</f>
        <v>1000</v>
      </c>
      <c r="B1003" s="131"/>
      <c r="C1003" s="131"/>
      <c r="D1003" s="131"/>
      <c r="E1003" s="131">
        <f>SUBTOTAL(109,Instagram[Accounts Reached (number)])</f>
        <v>0</v>
      </c>
      <c r="F1003" s="131"/>
      <c r="G1003" s="131">
        <f>SUBTOTAL(109,Instagram[N. of Likes (number)])</f>
        <v>0</v>
      </c>
      <c r="H1003" s="131">
        <f>SUBTOTAL(109,Instagram[N. of Comments / replies / Messages (number)])</f>
        <v>0</v>
      </c>
      <c r="I1003" s="132">
        <f>SUBTOTAL(109,Instagram[N. of Video visualizations - ONLY if including a video (IGTV)])</f>
        <v>0</v>
      </c>
      <c r="J1003" s="132">
        <f>SUM(Instagram[N. of engagement actions (fixed formula)])</f>
        <v>3471</v>
      </c>
    </row>
    <row r="1004" spans="1:10" x14ac:dyDescent="0.2">
      <c r="I1004" s="133"/>
      <c r="J1004" s="133"/>
    </row>
    <row r="1005" spans="1:10" x14ac:dyDescent="0.2">
      <c r="I1005" s="133"/>
      <c r="J1005" s="133"/>
    </row>
    <row r="1006" spans="1:10" x14ac:dyDescent="0.2">
      <c r="I1006" s="133"/>
      <c r="J1006" s="133"/>
    </row>
    <row r="1007" spans="1:10" x14ac:dyDescent="0.2">
      <c r="I1007" s="133"/>
      <c r="J1007" s="133"/>
    </row>
    <row r="1008" spans="1:10" x14ac:dyDescent="0.2">
      <c r="I1008" s="133"/>
      <c r="J1008" s="133"/>
    </row>
    <row r="1009" spans="9:10" x14ac:dyDescent="0.2">
      <c r="I1009" s="133"/>
      <c r="J1009" s="133"/>
    </row>
    <row r="1010" spans="9:10" x14ac:dyDescent="0.2">
      <c r="I1010" s="133"/>
      <c r="J1010" s="133"/>
    </row>
    <row r="1011" spans="9:10" x14ac:dyDescent="0.2">
      <c r="I1011" s="133"/>
      <c r="J1011" s="133"/>
    </row>
    <row r="1012" spans="9:10" x14ac:dyDescent="0.2">
      <c r="I1012" s="133"/>
      <c r="J1012" s="133"/>
    </row>
    <row r="1013" spans="9:10" x14ac:dyDescent="0.2">
      <c r="I1013" s="133"/>
      <c r="J1013" s="133"/>
    </row>
    <row r="1014" spans="9:10" x14ac:dyDescent="0.2">
      <c r="I1014" s="133"/>
      <c r="J1014" s="133"/>
    </row>
    <row r="1015" spans="9:10" x14ac:dyDescent="0.2">
      <c r="I1015" s="133"/>
      <c r="J1015" s="133"/>
    </row>
    <row r="1016" spans="9:10" x14ac:dyDescent="0.2">
      <c r="I1016" s="133"/>
      <c r="J1016" s="133"/>
    </row>
    <row r="1017" spans="9:10" x14ac:dyDescent="0.2">
      <c r="I1017" s="133"/>
      <c r="J1017" s="133"/>
    </row>
    <row r="1018" spans="9:10" x14ac:dyDescent="0.2">
      <c r="I1018" s="133"/>
      <c r="J1018" s="133"/>
    </row>
    <row r="1019" spans="9:10" x14ac:dyDescent="0.2">
      <c r="I1019" s="133"/>
      <c r="J1019" s="133"/>
    </row>
    <row r="1020" spans="9:10" x14ac:dyDescent="0.2">
      <c r="I1020" s="133"/>
      <c r="J1020" s="133"/>
    </row>
    <row r="1021" spans="9:10" x14ac:dyDescent="0.2">
      <c r="I1021" s="133"/>
      <c r="J1021" s="133"/>
    </row>
    <row r="1022" spans="9:10" x14ac:dyDescent="0.2">
      <c r="I1022" s="133"/>
      <c r="J1022" s="133"/>
    </row>
    <row r="1023" spans="9:10" x14ac:dyDescent="0.2">
      <c r="I1023" s="133"/>
      <c r="J1023" s="133"/>
    </row>
    <row r="1024" spans="9:10" x14ac:dyDescent="0.2">
      <c r="I1024" s="133"/>
      <c r="J1024" s="133"/>
    </row>
    <row r="1025" spans="9:10" x14ac:dyDescent="0.2">
      <c r="I1025" s="133"/>
      <c r="J1025" s="133"/>
    </row>
    <row r="1026" spans="9:10" x14ac:dyDescent="0.2">
      <c r="I1026" s="133"/>
      <c r="J1026" s="133"/>
    </row>
    <row r="1027" spans="9:10" x14ac:dyDescent="0.2">
      <c r="I1027" s="133"/>
      <c r="J1027" s="133"/>
    </row>
    <row r="1028" spans="9:10" x14ac:dyDescent="0.2">
      <c r="I1028" s="133"/>
      <c r="J1028" s="133"/>
    </row>
    <row r="1029" spans="9:10" x14ac:dyDescent="0.2">
      <c r="I1029" s="133"/>
      <c r="J1029" s="133"/>
    </row>
    <row r="1030" spans="9:10" x14ac:dyDescent="0.2">
      <c r="I1030" s="133"/>
      <c r="J1030" s="133"/>
    </row>
    <row r="1031" spans="9:10" x14ac:dyDescent="0.2">
      <c r="I1031" s="133"/>
      <c r="J1031" s="133"/>
    </row>
    <row r="1032" spans="9:10" x14ac:dyDescent="0.2">
      <c r="I1032" s="133"/>
      <c r="J1032" s="133"/>
    </row>
    <row r="1033" spans="9:10" x14ac:dyDescent="0.2">
      <c r="I1033" s="133"/>
      <c r="J1033" s="133"/>
    </row>
  </sheetData>
  <sheetProtection algorithmName="SHA-512" hashValue="kryu4zoG11/Uywb9QVS8XREiWOJB9apYM/6VqFxeytS7rm+WqHr3yHqxViWaX84LUjIJzjhHVEYneSiQIKOffg==" saltValue="QnLn3y15MMdb66GvIrhdzQ==" spinCount="100000" sheet="1" objects="1" scenarios="1"/>
  <mergeCells count="1">
    <mergeCell ref="A1:H1"/>
  </mergeCells>
  <phoneticPr fontId="21" type="noConversion"/>
  <dataValidations count="1">
    <dataValidation type="list" allowBlank="1" showInputMessage="1" showErrorMessage="1" sqref="C115:D115 C3:C114 C679:D679 C116:C678 C680:C771 C801:C825 C866:C884" xr:uid="{00000000-0002-0000-0500-000000000000}">
      <formula1>Instagrampost</formula1>
    </dataValidation>
  </dataValidation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46"/>
  <sheetViews>
    <sheetView workbookViewId="0">
      <selection activeCell="H27" sqref="H27"/>
    </sheetView>
  </sheetViews>
  <sheetFormatPr baseColWidth="10" defaultColWidth="8.83203125" defaultRowHeight="15" x14ac:dyDescent="0.2"/>
  <cols>
    <col min="1" max="1" width="2.6640625" customWidth="1"/>
    <col min="2" max="2" width="11.83203125" hidden="1" customWidth="1"/>
    <col min="3" max="3" width="11" hidden="1" customWidth="1"/>
    <col min="4" max="4" width="9.83203125" customWidth="1"/>
    <col min="5" max="5" width="11.83203125" customWidth="1"/>
    <col min="6" max="8" width="13.5" customWidth="1"/>
    <col min="9" max="9" width="20.5" customWidth="1"/>
    <col min="10" max="10" width="6.5" customWidth="1"/>
    <col min="11" max="11" width="12.83203125" hidden="1" customWidth="1"/>
    <col min="12" max="12" width="11.5" hidden="1" customWidth="1"/>
    <col min="13" max="13" width="9.6640625" customWidth="1"/>
    <col min="14" max="14" width="12.33203125" customWidth="1"/>
    <col min="15" max="15" width="14" customWidth="1"/>
    <col min="16" max="17" width="15.5" customWidth="1"/>
    <col min="18" max="18" width="19.1640625" customWidth="1"/>
  </cols>
  <sheetData>
    <row r="1" spans="2:18" x14ac:dyDescent="0.2">
      <c r="B1" s="155" t="s">
        <v>1455</v>
      </c>
      <c r="C1" s="156"/>
      <c r="D1" s="156"/>
      <c r="E1" s="156"/>
      <c r="F1" s="156"/>
      <c r="G1" s="156"/>
      <c r="H1" s="156"/>
      <c r="I1" s="157"/>
      <c r="K1" s="158" t="s">
        <v>1456</v>
      </c>
      <c r="L1" s="159"/>
      <c r="M1" s="159"/>
      <c r="N1" s="159"/>
      <c r="O1" s="159"/>
      <c r="P1" s="159"/>
      <c r="Q1" s="159"/>
      <c r="R1" s="159"/>
    </row>
    <row r="2" spans="2:18" s="85" customFormat="1" ht="16" x14ac:dyDescent="0.2">
      <c r="B2" s="85" t="s">
        <v>1457</v>
      </c>
      <c r="C2" s="86" t="s">
        <v>1458</v>
      </c>
      <c r="D2" s="87" t="s">
        <v>1459</v>
      </c>
      <c r="E2" s="87" t="s">
        <v>1460</v>
      </c>
      <c r="F2" s="87" t="s">
        <v>1461</v>
      </c>
      <c r="G2" s="87" t="s">
        <v>1462</v>
      </c>
      <c r="H2" s="88" t="s">
        <v>1463</v>
      </c>
      <c r="I2" s="88" t="s">
        <v>1464</v>
      </c>
      <c r="J2" s="89"/>
      <c r="K2" s="85" t="s">
        <v>1457</v>
      </c>
      <c r="L2" s="86" t="s">
        <v>1458</v>
      </c>
      <c r="M2" s="87" t="s">
        <v>1459</v>
      </c>
      <c r="N2" s="87" t="s">
        <v>1460</v>
      </c>
      <c r="O2" s="87" t="s">
        <v>1465</v>
      </c>
      <c r="P2" s="87" t="s">
        <v>1466</v>
      </c>
      <c r="Q2" s="87" t="s">
        <v>1467</v>
      </c>
      <c r="R2" s="88" t="s">
        <v>13</v>
      </c>
    </row>
    <row r="3" spans="2:18" x14ac:dyDescent="0.2">
      <c r="B3" s="62">
        <v>44561</v>
      </c>
      <c r="C3" s="62">
        <v>44593</v>
      </c>
      <c r="D3" s="90">
        <v>2022</v>
      </c>
      <c r="E3" s="90" t="s">
        <v>1468</v>
      </c>
      <c r="F3" s="81">
        <f>SUMIFS(Facebook[Reach (number)], Facebook[Posting Date (yyyy/mm/dd)], "&gt;"&amp;B3, Facebook[Posting Date (yyyy/mm/dd)], "&lt;"&amp;C3)</f>
        <v>0</v>
      </c>
      <c r="G3" s="81" t="e">
        <f>SUMIFS(#REF!,#REF!, "&gt;"&amp;B3,#REF!, "&lt;"&amp;C3)</f>
        <v>#REF!</v>
      </c>
      <c r="H3" s="91">
        <f>SUMIFS(Instagram[Accounts Reached (number)], Instagram[Posting Date (yyyy/mm/dd)], "&gt;"&amp;B3, Instagram[Posting Date (yyyy/mm/dd)], "&lt;"&amp;C3)</f>
        <v>0</v>
      </c>
      <c r="I3" s="91" t="e">
        <f t="shared" ref="I3:I19" si="0">SUBTOTAL(109,F3:H3)</f>
        <v>#REF!</v>
      </c>
      <c r="J3" s="92"/>
      <c r="K3" s="62">
        <v>44561</v>
      </c>
      <c r="L3" s="62">
        <v>44593</v>
      </c>
      <c r="M3" s="90">
        <v>2022</v>
      </c>
      <c r="N3" s="90" t="s">
        <v>1468</v>
      </c>
      <c r="O3" s="81">
        <f>SUMIFS(Facebook[N. of engaged people],Facebook[Posting Date (yyyy/mm/dd)], "&gt;"&amp;K3, Facebook[Posting Date (yyyy/mm/dd)], "&lt;"&amp;L3)</f>
        <v>0</v>
      </c>
      <c r="P3" s="81" t="e">
        <f>SUMIFS(#REF!,#REF!, "&gt;"&amp;K3,#REF!, "&lt;"&amp;L3)</f>
        <v>#REF!</v>
      </c>
      <c r="Q3" s="81">
        <f>SUMIFS(Instagram[N. of engagement actions (fixed formula)], Instagram[Posting Date (yyyy/mm/dd)], "&gt;"&amp;K3, Instagram[Posting Date (yyyy/mm/dd)], "&lt;"&amp;L3)</f>
        <v>0</v>
      </c>
      <c r="R3" s="91" t="e">
        <f t="shared" ref="R3:R19" si="1">SUBTOTAL(109,O3:Q3)</f>
        <v>#REF!</v>
      </c>
    </row>
    <row r="4" spans="2:18" x14ac:dyDescent="0.2">
      <c r="B4" s="62">
        <v>44592</v>
      </c>
      <c r="C4" s="62">
        <v>44621</v>
      </c>
      <c r="D4" s="90">
        <v>2022</v>
      </c>
      <c r="E4" s="58" t="s">
        <v>1469</v>
      </c>
      <c r="F4" s="81">
        <f>SUMIFS(Facebook[Reach (number)], Facebook[Posting Date (yyyy/mm/dd)], "&gt;"&amp;B4, Facebook[Posting Date (yyyy/mm/dd)], "&lt;"&amp;C4)</f>
        <v>0</v>
      </c>
      <c r="G4" s="81" t="e">
        <f>SUMIFS(#REF!,#REF!, "&gt;"&amp;B4,#REF!, "&lt;"&amp;C4)</f>
        <v>#REF!</v>
      </c>
      <c r="H4" s="91">
        <f>SUMIFS(Instagram[Accounts Reached (number)], Instagram[Posting Date (yyyy/mm/dd)], "&gt;"&amp;B4, Instagram[Posting Date (yyyy/mm/dd)], "&lt;"&amp;C4)</f>
        <v>0</v>
      </c>
      <c r="I4" s="91" t="e">
        <f t="shared" si="0"/>
        <v>#REF!</v>
      </c>
      <c r="J4" s="92"/>
      <c r="K4" s="62">
        <v>44592</v>
      </c>
      <c r="L4" s="62">
        <v>44621</v>
      </c>
      <c r="M4" s="90">
        <v>2022</v>
      </c>
      <c r="N4" s="58" t="s">
        <v>1469</v>
      </c>
      <c r="O4" s="81">
        <f>SUMIFS(Facebook[N. of engaged people],Facebook[Posting Date (yyyy/mm/dd)], "&gt;"&amp;K4, Facebook[Posting Date (yyyy/mm/dd)], "&lt;"&amp;L4)</f>
        <v>0</v>
      </c>
      <c r="P4" s="81" t="e">
        <f>SUMIFS(#REF!,#REF!, "&gt;"&amp;K4,#REF!, "&lt;"&amp;L4)</f>
        <v>#REF!</v>
      </c>
      <c r="Q4" s="81">
        <f>SUMIFS(Instagram[N. of engagement actions (fixed formula)], Instagram[Posting Date (yyyy/mm/dd)], "&gt;"&amp;K4, Instagram[Posting Date (yyyy/mm/dd)], "&lt;"&amp;L4)</f>
        <v>0</v>
      </c>
      <c r="R4" s="91" t="e">
        <f t="shared" si="1"/>
        <v>#REF!</v>
      </c>
    </row>
    <row r="5" spans="2:18" x14ac:dyDescent="0.2">
      <c r="B5" s="62">
        <v>44620</v>
      </c>
      <c r="C5" s="62">
        <v>44652</v>
      </c>
      <c r="D5" s="90">
        <v>2022</v>
      </c>
      <c r="E5" s="90" t="s">
        <v>1470</v>
      </c>
      <c r="F5" s="81">
        <f>SUMIFS(Facebook[Reach (number)], Facebook[Posting Date (yyyy/mm/dd)], "&gt;"&amp;B5, Facebook[Posting Date (yyyy/mm/dd)], "&lt;"&amp;C5)</f>
        <v>0</v>
      </c>
      <c r="G5" s="81" t="e">
        <f>SUMIFS(#REF!,#REF!, "&gt;"&amp;B5,#REF!, "&lt;"&amp;C5)</f>
        <v>#REF!</v>
      </c>
      <c r="H5" s="91">
        <f>SUMIFS(Instagram[Accounts Reached (number)], Instagram[Posting Date (yyyy/mm/dd)], "&gt;"&amp;B5, Instagram[Posting Date (yyyy/mm/dd)], "&lt;"&amp;C5)</f>
        <v>0</v>
      </c>
      <c r="I5" s="91" t="e">
        <f t="shared" si="0"/>
        <v>#REF!</v>
      </c>
      <c r="J5" s="92"/>
      <c r="K5" s="62">
        <v>44620</v>
      </c>
      <c r="L5" s="62">
        <v>44652</v>
      </c>
      <c r="M5" s="90">
        <v>2022</v>
      </c>
      <c r="N5" s="90" t="s">
        <v>1470</v>
      </c>
      <c r="O5" s="81">
        <f>SUMIFS(Facebook[N. of engaged people],Facebook[Posting Date (yyyy/mm/dd)], "&gt;"&amp;K5, Facebook[Posting Date (yyyy/mm/dd)], "&lt;"&amp;L5)</f>
        <v>0</v>
      </c>
      <c r="P5" s="81" t="e">
        <f>SUMIFS(#REF!,#REF!, "&gt;"&amp;K5,#REF!, "&lt;"&amp;L5)</f>
        <v>#REF!</v>
      </c>
      <c r="Q5" s="81">
        <f>SUMIFS(Instagram[N. of engagement actions (fixed formula)], Instagram[Posting Date (yyyy/mm/dd)], "&gt;"&amp;K5, Instagram[Posting Date (yyyy/mm/dd)], "&lt;"&amp;L5)</f>
        <v>0</v>
      </c>
      <c r="R5" s="91" t="e">
        <f t="shared" si="1"/>
        <v>#REF!</v>
      </c>
    </row>
    <row r="6" spans="2:18" x14ac:dyDescent="0.2">
      <c r="B6" s="62">
        <v>44651</v>
      </c>
      <c r="C6" s="62">
        <v>44682</v>
      </c>
      <c r="D6" s="90">
        <v>2022</v>
      </c>
      <c r="E6" s="58" t="s">
        <v>1471</v>
      </c>
      <c r="F6" s="81">
        <f>SUMIFS(Facebook[Reach (number)], Facebook[Posting Date (yyyy/mm/dd)], "&gt;"&amp;B6, Facebook[Posting Date (yyyy/mm/dd)], "&lt;"&amp;C6)</f>
        <v>0</v>
      </c>
      <c r="G6" s="81" t="e">
        <f>SUMIFS(#REF!,#REF!, "&gt;"&amp;B6,#REF!, "&lt;"&amp;C6)</f>
        <v>#REF!</v>
      </c>
      <c r="H6" s="91">
        <f>SUMIFS(Instagram[Accounts Reached (number)], Instagram[Posting Date (yyyy/mm/dd)], "&gt;"&amp;B6, Instagram[Posting Date (yyyy/mm/dd)], "&lt;"&amp;C6)</f>
        <v>0</v>
      </c>
      <c r="I6" s="91" t="e">
        <f t="shared" si="0"/>
        <v>#REF!</v>
      </c>
      <c r="J6" s="92"/>
      <c r="K6" s="62">
        <v>44651</v>
      </c>
      <c r="L6" s="62">
        <v>44682</v>
      </c>
      <c r="M6" s="90">
        <v>2022</v>
      </c>
      <c r="N6" s="58" t="s">
        <v>1471</v>
      </c>
      <c r="O6" s="81">
        <f>SUMIFS(Facebook[N. of engaged people],Facebook[Posting Date (yyyy/mm/dd)], "&gt;"&amp;K6, Facebook[Posting Date (yyyy/mm/dd)], "&lt;"&amp;L6)</f>
        <v>0</v>
      </c>
      <c r="P6" s="81" t="e">
        <f>SUMIFS(#REF!,#REF!, "&gt;"&amp;K6,#REF!, "&lt;"&amp;L6)</f>
        <v>#REF!</v>
      </c>
      <c r="Q6" s="81">
        <f>SUMIFS(Instagram[N. of engagement actions (fixed formula)], Instagram[Posting Date (yyyy/mm/dd)], "&gt;"&amp;K6, Instagram[Posting Date (yyyy/mm/dd)], "&lt;"&amp;L6)</f>
        <v>0</v>
      </c>
      <c r="R6" s="91" t="e">
        <f t="shared" si="1"/>
        <v>#REF!</v>
      </c>
    </row>
    <row r="7" spans="2:18" x14ac:dyDescent="0.2">
      <c r="B7" s="62">
        <v>44681</v>
      </c>
      <c r="C7" s="62">
        <v>44713</v>
      </c>
      <c r="D7" s="90">
        <v>2022</v>
      </c>
      <c r="E7" s="90" t="s">
        <v>1472</v>
      </c>
      <c r="F7" s="81">
        <f>SUMIFS(Facebook[Reach (number)], Facebook[Posting Date (yyyy/mm/dd)], "&gt;"&amp;B7, Facebook[Posting Date (yyyy/mm/dd)], "&lt;"&amp;C7)</f>
        <v>0</v>
      </c>
      <c r="G7" s="81" t="e">
        <f>SUMIFS(#REF!,#REF!, "&gt;"&amp;B7,#REF!, "&lt;"&amp;C7)</f>
        <v>#REF!</v>
      </c>
      <c r="H7" s="91">
        <f>SUMIFS(Instagram[Accounts Reached (number)], Instagram[Posting Date (yyyy/mm/dd)], "&gt;"&amp;B7, Instagram[Posting Date (yyyy/mm/dd)], "&lt;"&amp;C7)</f>
        <v>0</v>
      </c>
      <c r="I7" s="91" t="e">
        <f t="shared" si="0"/>
        <v>#REF!</v>
      </c>
      <c r="J7" s="92"/>
      <c r="K7" s="62">
        <v>44681</v>
      </c>
      <c r="L7" s="62">
        <v>44713</v>
      </c>
      <c r="M7" s="90">
        <v>2022</v>
      </c>
      <c r="N7" s="90" t="s">
        <v>1472</v>
      </c>
      <c r="O7" s="81">
        <f>SUMIFS(Facebook[N. of engaged people],Facebook[Posting Date (yyyy/mm/dd)], "&gt;"&amp;K7, Facebook[Posting Date (yyyy/mm/dd)], "&lt;"&amp;L7)</f>
        <v>0</v>
      </c>
      <c r="P7" s="81" t="e">
        <f>SUMIFS(#REF!,#REF!, "&gt;"&amp;K7,#REF!, "&lt;"&amp;L7)</f>
        <v>#REF!</v>
      </c>
      <c r="Q7" s="81">
        <f>SUMIFS(Instagram[N. of engagement actions (fixed formula)], Instagram[Posting Date (yyyy/mm/dd)], "&gt;"&amp;K7, Instagram[Posting Date (yyyy/mm/dd)], "&lt;"&amp;L7)</f>
        <v>0</v>
      </c>
      <c r="R7" s="91" t="e">
        <f t="shared" si="1"/>
        <v>#REF!</v>
      </c>
    </row>
    <row r="8" spans="2:18" x14ac:dyDescent="0.2">
      <c r="B8" s="62">
        <v>44712</v>
      </c>
      <c r="C8" s="62">
        <v>44743</v>
      </c>
      <c r="D8" s="90">
        <v>2022</v>
      </c>
      <c r="E8" s="58" t="s">
        <v>1473</v>
      </c>
      <c r="F8" s="81">
        <f>SUMIFS(Facebook[Reach (number)], Facebook[Posting Date (yyyy/mm/dd)], "&gt;"&amp;B8, Facebook[Posting Date (yyyy/mm/dd)], "&lt;"&amp;C8)</f>
        <v>0</v>
      </c>
      <c r="G8" s="81" t="e">
        <f>SUMIFS(#REF!,#REF!, "&gt;"&amp;B8,#REF!, "&lt;"&amp;C8)</f>
        <v>#REF!</v>
      </c>
      <c r="H8" s="91">
        <f>SUMIFS(Instagram[Accounts Reached (number)], Instagram[Posting Date (yyyy/mm/dd)], "&gt;"&amp;B8, Instagram[Posting Date (yyyy/mm/dd)], "&lt;"&amp;C8)</f>
        <v>0</v>
      </c>
      <c r="I8" s="91" t="e">
        <f t="shared" si="0"/>
        <v>#REF!</v>
      </c>
      <c r="J8" s="92"/>
      <c r="K8" s="62">
        <v>44712</v>
      </c>
      <c r="L8" s="62">
        <v>44743</v>
      </c>
      <c r="M8" s="90">
        <v>2022</v>
      </c>
      <c r="N8" s="58" t="s">
        <v>1473</v>
      </c>
      <c r="O8" s="81">
        <f>SUMIFS(Facebook[N. of engaged people],Facebook[Posting Date (yyyy/mm/dd)], "&gt;"&amp;K8, Facebook[Posting Date (yyyy/mm/dd)], "&lt;"&amp;L8)</f>
        <v>0</v>
      </c>
      <c r="P8" s="81" t="e">
        <f>SUMIFS(#REF!,#REF!, "&gt;"&amp;K8,#REF!, "&lt;"&amp;L8)</f>
        <v>#REF!</v>
      </c>
      <c r="Q8" s="81">
        <f>SUMIFS(Instagram[N. of engagement actions (fixed formula)], Instagram[Posting Date (yyyy/mm/dd)], "&gt;"&amp;K8, Instagram[Posting Date (yyyy/mm/dd)], "&lt;"&amp;L8)</f>
        <v>0</v>
      </c>
      <c r="R8" s="91" t="e">
        <f t="shared" si="1"/>
        <v>#REF!</v>
      </c>
    </row>
    <row r="9" spans="2:18" x14ac:dyDescent="0.2">
      <c r="B9" s="62">
        <v>44742</v>
      </c>
      <c r="C9" s="62">
        <v>44774</v>
      </c>
      <c r="D9" s="90">
        <v>2022</v>
      </c>
      <c r="E9" s="90" t="s">
        <v>1474</v>
      </c>
      <c r="F9" s="81">
        <f>SUMIFS(Facebook[Reach (number)], Facebook[Posting Date (yyyy/mm/dd)], "&gt;"&amp;B9, Facebook[Posting Date (yyyy/mm/dd)], "&lt;"&amp;C9)</f>
        <v>0</v>
      </c>
      <c r="G9" s="81" t="e">
        <f>SUMIFS(#REF!,#REF!, "&gt;"&amp;B9,#REF!, "&lt;"&amp;C9)</f>
        <v>#REF!</v>
      </c>
      <c r="H9" s="91">
        <f>SUMIFS(Instagram[Accounts Reached (number)], Instagram[Posting Date (yyyy/mm/dd)], "&gt;"&amp;B9, Instagram[Posting Date (yyyy/mm/dd)], "&lt;"&amp;C9)</f>
        <v>0</v>
      </c>
      <c r="I9" s="91" t="e">
        <f t="shared" si="0"/>
        <v>#REF!</v>
      </c>
      <c r="J9" s="92"/>
      <c r="K9" s="62">
        <v>44742</v>
      </c>
      <c r="L9" s="62">
        <v>44774</v>
      </c>
      <c r="M9" s="90">
        <v>2022</v>
      </c>
      <c r="N9" s="90" t="s">
        <v>1474</v>
      </c>
      <c r="O9" s="81">
        <f>SUMIFS(Facebook[N. of engaged people],Facebook[Posting Date (yyyy/mm/dd)], "&gt;"&amp;K9, Facebook[Posting Date (yyyy/mm/dd)], "&lt;"&amp;L9)</f>
        <v>0</v>
      </c>
      <c r="P9" s="81" t="e">
        <f>SUMIFS(#REF!,#REF!, "&gt;"&amp;K9,#REF!, "&lt;"&amp;L9)</f>
        <v>#REF!</v>
      </c>
      <c r="Q9" s="81">
        <f>SUMIFS(Instagram[N. of engagement actions (fixed formula)], Instagram[Posting Date (yyyy/mm/dd)], "&gt;"&amp;K9, Instagram[Posting Date (yyyy/mm/dd)], "&lt;"&amp;L9)</f>
        <v>0</v>
      </c>
      <c r="R9" s="91" t="e">
        <f t="shared" si="1"/>
        <v>#REF!</v>
      </c>
    </row>
    <row r="10" spans="2:18" x14ac:dyDescent="0.2">
      <c r="B10" s="62">
        <v>44773</v>
      </c>
      <c r="C10" s="62">
        <v>44805</v>
      </c>
      <c r="D10" s="90">
        <v>2022</v>
      </c>
      <c r="E10" s="58" t="s">
        <v>1475</v>
      </c>
      <c r="F10" s="81">
        <f>SUMIFS(Facebook[Reach (number)], Facebook[Posting Date (yyyy/mm/dd)], "&gt;"&amp;B10, Facebook[Posting Date (yyyy/mm/dd)], "&lt;"&amp;C10)</f>
        <v>0</v>
      </c>
      <c r="G10" s="81" t="e">
        <f>SUMIFS(#REF!,#REF!, "&gt;"&amp;B10,#REF!, "&lt;"&amp;C10)</f>
        <v>#REF!</v>
      </c>
      <c r="H10" s="91">
        <f>SUMIFS(Instagram[Accounts Reached (number)], Instagram[Posting Date (yyyy/mm/dd)], "&gt;"&amp;B10, Instagram[Posting Date (yyyy/mm/dd)], "&lt;"&amp;C10)</f>
        <v>0</v>
      </c>
      <c r="I10" s="91" t="e">
        <f t="shared" si="0"/>
        <v>#REF!</v>
      </c>
      <c r="J10" s="92"/>
      <c r="K10" s="62">
        <v>44773</v>
      </c>
      <c r="L10" s="62">
        <v>44805</v>
      </c>
      <c r="M10" s="90">
        <v>2022</v>
      </c>
      <c r="N10" s="58" t="s">
        <v>1475</v>
      </c>
      <c r="O10" s="81">
        <f>SUMIFS(Facebook[N. of engaged people],Facebook[Posting Date (yyyy/mm/dd)], "&gt;"&amp;K10, Facebook[Posting Date (yyyy/mm/dd)], "&lt;"&amp;L10)</f>
        <v>0</v>
      </c>
      <c r="P10" s="81" t="e">
        <f>SUMIFS(#REF!,#REF!, "&gt;"&amp;K10,#REF!, "&lt;"&amp;L10)</f>
        <v>#REF!</v>
      </c>
      <c r="Q10" s="81">
        <f>SUMIFS(Instagram[N. of engagement actions (fixed formula)], Instagram[Posting Date (yyyy/mm/dd)], "&gt;"&amp;K10, Instagram[Posting Date (yyyy/mm/dd)], "&lt;"&amp;L10)</f>
        <v>0</v>
      </c>
      <c r="R10" s="91" t="e">
        <f t="shared" si="1"/>
        <v>#REF!</v>
      </c>
    </row>
    <row r="11" spans="2:18" x14ac:dyDescent="0.2">
      <c r="B11" s="62">
        <v>44804</v>
      </c>
      <c r="C11" s="62">
        <v>44835</v>
      </c>
      <c r="D11" s="90">
        <v>2022</v>
      </c>
      <c r="E11" s="90" t="s">
        <v>1476</v>
      </c>
      <c r="F11" s="81">
        <f>SUMIFS(Facebook[Reach (number)], Facebook[Posting Date (yyyy/mm/dd)], "&gt;"&amp;B11, Facebook[Posting Date (yyyy/mm/dd)], "&lt;"&amp;C11)</f>
        <v>0</v>
      </c>
      <c r="G11" s="81" t="e">
        <f>SUMIFS(#REF!,#REF!, "&gt;"&amp;B11,#REF!, "&lt;"&amp;C11)</f>
        <v>#REF!</v>
      </c>
      <c r="H11" s="91">
        <f>SUMIFS(Instagram[Accounts Reached (number)], Instagram[Posting Date (yyyy/mm/dd)], "&gt;"&amp;B11, Instagram[Posting Date (yyyy/mm/dd)], "&lt;"&amp;C11)</f>
        <v>0</v>
      </c>
      <c r="I11" s="91" t="e">
        <f t="shared" si="0"/>
        <v>#REF!</v>
      </c>
      <c r="J11" s="92"/>
      <c r="K11" s="62">
        <v>44804</v>
      </c>
      <c r="L11" s="62">
        <v>44835</v>
      </c>
      <c r="M11" s="90">
        <v>2022</v>
      </c>
      <c r="N11" s="90" t="s">
        <v>1476</v>
      </c>
      <c r="O11" s="81">
        <f>SUMIFS(Facebook[N. of engaged people],Facebook[Posting Date (yyyy/mm/dd)], "&gt;"&amp;K11, Facebook[Posting Date (yyyy/mm/dd)], "&lt;"&amp;L11)</f>
        <v>0</v>
      </c>
      <c r="P11" s="81" t="e">
        <f>SUMIFS(#REF!,#REF!, "&gt;"&amp;K11,#REF!, "&lt;"&amp;L11)</f>
        <v>#REF!</v>
      </c>
      <c r="Q11" s="81">
        <f>SUMIFS(Instagram[N. of engagement actions (fixed formula)], Instagram[Posting Date (yyyy/mm/dd)], "&gt;"&amp;K11, Instagram[Posting Date (yyyy/mm/dd)], "&lt;"&amp;L11)</f>
        <v>0</v>
      </c>
      <c r="R11" s="91" t="e">
        <f t="shared" si="1"/>
        <v>#REF!</v>
      </c>
    </row>
    <row r="12" spans="2:18" x14ac:dyDescent="0.2">
      <c r="B12" s="62">
        <v>44834</v>
      </c>
      <c r="C12" s="62">
        <v>44866</v>
      </c>
      <c r="D12" s="90">
        <v>2022</v>
      </c>
      <c r="E12" s="58" t="s">
        <v>1477</v>
      </c>
      <c r="F12" s="81">
        <f>SUMIFS(Facebook[Reach (number)], Facebook[Posting Date (yyyy/mm/dd)], "&gt;"&amp;B12, Facebook[Posting Date (yyyy/mm/dd)], "&lt;"&amp;C12)</f>
        <v>0</v>
      </c>
      <c r="G12" s="81" t="e">
        <f>SUMIFS(#REF!,#REF!, "&gt;"&amp;B12,#REF!, "&lt;"&amp;C12)</f>
        <v>#REF!</v>
      </c>
      <c r="H12" s="91">
        <f>SUMIFS(Instagram[Accounts Reached (number)], Instagram[Posting Date (yyyy/mm/dd)], "&gt;"&amp;B12, Instagram[Posting Date (yyyy/mm/dd)], "&lt;"&amp;C12)</f>
        <v>0</v>
      </c>
      <c r="I12" s="91" t="e">
        <f t="shared" si="0"/>
        <v>#REF!</v>
      </c>
      <c r="J12" s="92"/>
      <c r="K12" s="62">
        <v>44834</v>
      </c>
      <c r="L12" s="62">
        <v>44866</v>
      </c>
      <c r="M12" s="90">
        <v>2022</v>
      </c>
      <c r="N12" s="58" t="s">
        <v>1477</v>
      </c>
      <c r="O12" s="81">
        <f>SUMIFS(Facebook[N. of engaged people],Facebook[Posting Date (yyyy/mm/dd)], "&gt;"&amp;K12, Facebook[Posting Date (yyyy/mm/dd)], "&lt;"&amp;L12)</f>
        <v>0</v>
      </c>
      <c r="P12" s="81" t="e">
        <f>SUMIFS(#REF!,#REF!, "&gt;"&amp;K12,#REF!, "&lt;"&amp;L12)</f>
        <v>#REF!</v>
      </c>
      <c r="Q12" s="81">
        <f>SUMIFS(Instagram[N. of engagement actions (fixed formula)], Instagram[Posting Date (yyyy/mm/dd)], "&gt;"&amp;K12, Instagram[Posting Date (yyyy/mm/dd)], "&lt;"&amp;L12)</f>
        <v>0</v>
      </c>
      <c r="R12" s="91" t="e">
        <f t="shared" si="1"/>
        <v>#REF!</v>
      </c>
    </row>
    <row r="13" spans="2:18" x14ac:dyDescent="0.2">
      <c r="B13" s="62">
        <v>44865</v>
      </c>
      <c r="C13" s="62">
        <v>44896</v>
      </c>
      <c r="D13" s="90">
        <v>2022</v>
      </c>
      <c r="E13" s="90" t="s">
        <v>1478</v>
      </c>
      <c r="F13" s="81">
        <f>SUMIFS(Facebook[Reach (number)], Facebook[Posting Date (yyyy/mm/dd)], "&gt;"&amp;B13, Facebook[Posting Date (yyyy/mm/dd)], "&lt;"&amp;C13)</f>
        <v>0</v>
      </c>
      <c r="G13" s="81" t="e">
        <f>SUMIFS(#REF!,#REF!, "&gt;"&amp;B13,#REF!, "&lt;"&amp;C13)</f>
        <v>#REF!</v>
      </c>
      <c r="H13" s="91">
        <f>SUMIFS(Instagram[Accounts Reached (number)], Instagram[Posting Date (yyyy/mm/dd)], "&gt;"&amp;B13, Instagram[Posting Date (yyyy/mm/dd)], "&lt;"&amp;C13)</f>
        <v>0</v>
      </c>
      <c r="I13" s="91" t="e">
        <f t="shared" si="0"/>
        <v>#REF!</v>
      </c>
      <c r="J13" s="92"/>
      <c r="K13" s="62">
        <v>44865</v>
      </c>
      <c r="L13" s="62">
        <v>44896</v>
      </c>
      <c r="M13" s="90">
        <v>2022</v>
      </c>
      <c r="N13" s="90" t="s">
        <v>1478</v>
      </c>
      <c r="O13" s="81">
        <f>SUMIFS(Facebook[N. of engaged people],Facebook[Posting Date (yyyy/mm/dd)], "&gt;"&amp;K13, Facebook[Posting Date (yyyy/mm/dd)], "&lt;"&amp;L13)</f>
        <v>0</v>
      </c>
      <c r="P13" s="81" t="e">
        <f>SUMIFS(#REF!,#REF!, "&gt;"&amp;K13,#REF!, "&lt;"&amp;L13)</f>
        <v>#REF!</v>
      </c>
      <c r="Q13" s="81">
        <f>SUMIFS(Instagram[N. of engagement actions (fixed formula)], Instagram[Posting Date (yyyy/mm/dd)], "&gt;"&amp;K13, Instagram[Posting Date (yyyy/mm/dd)], "&lt;"&amp;L13)</f>
        <v>0</v>
      </c>
      <c r="R13" s="91" t="e">
        <f t="shared" si="1"/>
        <v>#REF!</v>
      </c>
    </row>
    <row r="14" spans="2:18" x14ac:dyDescent="0.2">
      <c r="B14" s="67">
        <v>44895</v>
      </c>
      <c r="C14" s="67">
        <v>44927</v>
      </c>
      <c r="D14" s="90">
        <v>2022</v>
      </c>
      <c r="E14" s="68" t="s">
        <v>1479</v>
      </c>
      <c r="F14" s="81">
        <f>SUMIFS(Facebook[Reach (number)], Facebook[Posting Date (yyyy/mm/dd)], "&gt;"&amp;B14, Facebook[Posting Date (yyyy/mm/dd)], "&lt;"&amp;C14)</f>
        <v>0</v>
      </c>
      <c r="G14" s="81" t="e">
        <f>SUMIFS(#REF!,#REF!, "&gt;"&amp;B14,#REF!, "&lt;"&amp;C14)</f>
        <v>#REF!</v>
      </c>
      <c r="H14" s="91">
        <f>SUMIFS(Instagram[Accounts Reached (number)], Instagram[Posting Date (yyyy/mm/dd)], "&gt;"&amp;B14, Instagram[Posting Date (yyyy/mm/dd)], "&lt;"&amp;C14)</f>
        <v>0</v>
      </c>
      <c r="I14" s="91" t="e">
        <f t="shared" si="0"/>
        <v>#REF!</v>
      </c>
      <c r="J14" s="92"/>
      <c r="K14" s="67">
        <v>44895</v>
      </c>
      <c r="L14" s="67">
        <v>44927</v>
      </c>
      <c r="M14" s="90">
        <v>2022</v>
      </c>
      <c r="N14" s="68" t="s">
        <v>1479</v>
      </c>
      <c r="O14" s="81">
        <f>SUMIFS(Facebook[N. of engaged people],Facebook[Posting Date (yyyy/mm/dd)], "&gt;"&amp;K14, Facebook[Posting Date (yyyy/mm/dd)], "&lt;"&amp;L14)</f>
        <v>0</v>
      </c>
      <c r="P14" s="81" t="e">
        <f>SUMIFS(#REF!,#REF!, "&gt;"&amp;K14,#REF!, "&lt;"&amp;L14)</f>
        <v>#REF!</v>
      </c>
      <c r="Q14" s="81">
        <f>SUMIFS(Instagram[N. of engagement actions (fixed formula)], Instagram[Posting Date (yyyy/mm/dd)], "&gt;"&amp;K14, Instagram[Posting Date (yyyy/mm/dd)], "&lt;"&amp;L14)</f>
        <v>0</v>
      </c>
      <c r="R14" s="91" t="e">
        <f>SUBTOTAL(109,O14:Q14)</f>
        <v>#REF!</v>
      </c>
    </row>
    <row r="15" spans="2:18" x14ac:dyDescent="0.2">
      <c r="B15" s="62">
        <v>44926</v>
      </c>
      <c r="C15" s="62">
        <v>44958</v>
      </c>
      <c r="D15" s="90">
        <v>2023</v>
      </c>
      <c r="E15" s="90" t="s">
        <v>1468</v>
      </c>
      <c r="F15" s="81">
        <f>SUMIFS(Facebook[Reach (number)], Facebook[Posting Date (yyyy/mm/dd)], "&gt;"&amp;B15, Facebook[Posting Date (yyyy/mm/dd)], "&lt;"&amp;C15)</f>
        <v>0</v>
      </c>
      <c r="G15" s="81" t="e">
        <f>SUMIFS(#REF!,#REF!, "&gt;"&amp;B15,#REF!, "&lt;"&amp;C15)</f>
        <v>#REF!</v>
      </c>
      <c r="H15" s="91">
        <f>SUMIFS(Instagram[Accounts Reached (number)], Instagram[Posting Date (yyyy/mm/dd)], "&gt;"&amp;B15, Instagram[Posting Date (yyyy/mm/dd)], "&lt;"&amp;C15)</f>
        <v>0</v>
      </c>
      <c r="I15" s="91" t="e">
        <f t="shared" si="0"/>
        <v>#REF!</v>
      </c>
      <c r="J15" s="92"/>
      <c r="K15" s="62">
        <v>44926</v>
      </c>
      <c r="L15" s="62">
        <v>44958</v>
      </c>
      <c r="M15" s="90">
        <v>2023</v>
      </c>
      <c r="N15" s="90" t="s">
        <v>1468</v>
      </c>
      <c r="O15" s="81">
        <f>SUMIFS(Facebook[N. of engaged people],Facebook[Posting Date (yyyy/mm/dd)], "&gt;"&amp;K15, Facebook[Posting Date (yyyy/mm/dd)], "&lt;"&amp;L15)</f>
        <v>0</v>
      </c>
      <c r="P15" s="81" t="e">
        <f>SUMIFS(#REF!,#REF!, "&gt;"&amp;K15,#REF!, "&lt;"&amp;L15)</f>
        <v>#REF!</v>
      </c>
      <c r="Q15" s="81">
        <f>SUMIFS(Instagram[N. of engagement actions (fixed formula)], Instagram[Posting Date (yyyy/mm/dd)], "&gt;"&amp;K15, Instagram[Posting Date (yyyy/mm/dd)], "&lt;"&amp;L15)</f>
        <v>0</v>
      </c>
      <c r="R15" s="91" t="e">
        <f t="shared" si="1"/>
        <v>#REF!</v>
      </c>
    </row>
    <row r="16" spans="2:18" x14ac:dyDescent="0.2">
      <c r="B16" s="62">
        <v>44957</v>
      </c>
      <c r="C16" s="62">
        <v>44986</v>
      </c>
      <c r="D16" s="90">
        <v>2023</v>
      </c>
      <c r="E16" s="58" t="s">
        <v>1469</v>
      </c>
      <c r="F16" s="81">
        <f>SUMIFS(Facebook[Reach (number)], Facebook[Posting Date (yyyy/mm/dd)], "&gt;"&amp;B16, Facebook[Posting Date (yyyy/mm/dd)], "&lt;"&amp;C16)</f>
        <v>0</v>
      </c>
      <c r="G16" s="81" t="e">
        <f>SUMIFS(#REF!,#REF!, "&gt;"&amp;B16,#REF!, "&lt;"&amp;C16)</f>
        <v>#REF!</v>
      </c>
      <c r="H16" s="91">
        <f>SUMIFS(Instagram[Accounts Reached (number)], Instagram[Posting Date (yyyy/mm/dd)], "&gt;"&amp;B16, Instagram[Posting Date (yyyy/mm/dd)], "&lt;"&amp;C16)</f>
        <v>0</v>
      </c>
      <c r="I16" s="91" t="e">
        <f t="shared" si="0"/>
        <v>#REF!</v>
      </c>
      <c r="J16" s="92"/>
      <c r="K16" s="62">
        <v>44957</v>
      </c>
      <c r="L16" s="62">
        <v>44986</v>
      </c>
      <c r="M16" s="90">
        <v>2023</v>
      </c>
      <c r="N16" s="58" t="s">
        <v>1469</v>
      </c>
      <c r="O16" s="81">
        <f>SUMIFS(Facebook[N. of engaged people],Facebook[Posting Date (yyyy/mm/dd)], "&gt;"&amp;K16, Facebook[Posting Date (yyyy/mm/dd)], "&lt;"&amp;L16)</f>
        <v>0</v>
      </c>
      <c r="P16" s="81" t="e">
        <f>SUMIFS(#REF!,#REF!, "&gt;"&amp;K16,#REF!, "&lt;"&amp;L16)</f>
        <v>#REF!</v>
      </c>
      <c r="Q16" s="81">
        <f>SUMIFS(Instagram[N. of engagement actions (fixed formula)], Instagram[Posting Date (yyyy/mm/dd)], "&gt;"&amp;K16, Instagram[Posting Date (yyyy/mm/dd)], "&lt;"&amp;L16)</f>
        <v>0</v>
      </c>
      <c r="R16" s="91" t="e">
        <f t="shared" si="1"/>
        <v>#REF!</v>
      </c>
    </row>
    <row r="17" spans="2:18" x14ac:dyDescent="0.2">
      <c r="B17" s="62">
        <v>44985</v>
      </c>
      <c r="C17" s="62">
        <v>45017</v>
      </c>
      <c r="D17" s="90">
        <v>2023</v>
      </c>
      <c r="E17" s="90" t="s">
        <v>1470</v>
      </c>
      <c r="F17" s="81">
        <f>SUMIFS(Facebook[Reach (number)], Facebook[Posting Date (yyyy/mm/dd)], "&gt;"&amp;B17, Facebook[Posting Date (yyyy/mm/dd)], "&lt;"&amp;C17)</f>
        <v>0</v>
      </c>
      <c r="G17" s="81" t="e">
        <f>SUMIFS(#REF!,#REF!, "&gt;"&amp;B17,#REF!, "&lt;"&amp;C17)</f>
        <v>#REF!</v>
      </c>
      <c r="H17" s="91">
        <f>SUMIFS(Instagram[Accounts Reached (number)], Instagram[Posting Date (yyyy/mm/dd)], "&gt;"&amp;B17, Instagram[Posting Date (yyyy/mm/dd)], "&lt;"&amp;C17)</f>
        <v>0</v>
      </c>
      <c r="I17" s="91" t="e">
        <f t="shared" si="0"/>
        <v>#REF!</v>
      </c>
      <c r="J17" s="92"/>
      <c r="K17" s="62">
        <v>44985</v>
      </c>
      <c r="L17" s="62">
        <v>45017</v>
      </c>
      <c r="M17" s="90">
        <v>2023</v>
      </c>
      <c r="N17" s="90" t="s">
        <v>1470</v>
      </c>
      <c r="O17" s="81">
        <f>SUMIFS(Facebook[N. of engaged people],Facebook[Posting Date (yyyy/mm/dd)], "&gt;"&amp;K17, Facebook[Posting Date (yyyy/mm/dd)], "&lt;"&amp;L17)</f>
        <v>0</v>
      </c>
      <c r="P17" s="81" t="e">
        <f>SUMIFS(#REF!,#REF!, "&gt;"&amp;K17,#REF!, "&lt;"&amp;L17)</f>
        <v>#REF!</v>
      </c>
      <c r="Q17" s="81">
        <f>SUMIFS(Instagram[N. of engagement actions (fixed formula)], Instagram[Posting Date (yyyy/mm/dd)], "&gt;"&amp;K17, Instagram[Posting Date (yyyy/mm/dd)], "&lt;"&amp;L17)</f>
        <v>0</v>
      </c>
      <c r="R17" s="91" t="e">
        <f t="shared" si="1"/>
        <v>#REF!</v>
      </c>
    </row>
    <row r="18" spans="2:18" x14ac:dyDescent="0.2">
      <c r="B18" s="62">
        <v>45016</v>
      </c>
      <c r="C18" s="62">
        <v>45047</v>
      </c>
      <c r="D18" s="90">
        <v>2023</v>
      </c>
      <c r="E18" s="58" t="s">
        <v>1471</v>
      </c>
      <c r="F18" s="81">
        <f>SUMIFS(Facebook[Reach (number)], Facebook[Posting Date (yyyy/mm/dd)], "&gt;"&amp;B18, Facebook[Posting Date (yyyy/mm/dd)], "&lt;"&amp;C18)</f>
        <v>0</v>
      </c>
      <c r="G18" s="81" t="e">
        <f>SUMIFS(#REF!,#REF!, "&gt;"&amp;B18,#REF!, "&lt;"&amp;C18)</f>
        <v>#REF!</v>
      </c>
      <c r="H18" s="91">
        <f>SUMIFS(Instagram[Accounts Reached (number)], Instagram[Posting Date (yyyy/mm/dd)], "&gt;"&amp;B18, Instagram[Posting Date (yyyy/mm/dd)], "&lt;"&amp;C18)</f>
        <v>0</v>
      </c>
      <c r="I18" s="91" t="e">
        <f t="shared" si="0"/>
        <v>#REF!</v>
      </c>
      <c r="J18" s="92"/>
      <c r="K18" s="62">
        <v>45016</v>
      </c>
      <c r="L18" s="62">
        <v>45047</v>
      </c>
      <c r="M18" s="90">
        <v>2023</v>
      </c>
      <c r="N18" s="58" t="s">
        <v>1471</v>
      </c>
      <c r="O18" s="81">
        <f>SUMIFS(Facebook[N. of engaged people],Facebook[Posting Date (yyyy/mm/dd)], "&gt;"&amp;K18, Facebook[Posting Date (yyyy/mm/dd)], "&lt;"&amp;L18)</f>
        <v>0</v>
      </c>
      <c r="P18" s="81" t="e">
        <f>SUMIFS(#REF!,#REF!, "&gt;"&amp;K18,#REF!, "&lt;"&amp;L18)</f>
        <v>#REF!</v>
      </c>
      <c r="Q18" s="81">
        <f>SUMIFS(Instagram[N. of engagement actions (fixed formula)], Instagram[Posting Date (yyyy/mm/dd)], "&gt;"&amp;K18, Instagram[Posting Date (yyyy/mm/dd)], "&lt;"&amp;L18)</f>
        <v>0</v>
      </c>
      <c r="R18" s="91" t="e">
        <f t="shared" si="1"/>
        <v>#REF!</v>
      </c>
    </row>
    <row r="19" spans="2:18" x14ac:dyDescent="0.2">
      <c r="B19" s="62">
        <v>45046</v>
      </c>
      <c r="C19" s="62">
        <v>45078</v>
      </c>
      <c r="D19" s="90">
        <v>2023</v>
      </c>
      <c r="E19" s="90" t="s">
        <v>1472</v>
      </c>
      <c r="F19" s="81">
        <f>SUMIFS(Facebook[Reach (number)], Facebook[Posting Date (yyyy/mm/dd)], "&gt;"&amp;B19, Facebook[Posting Date (yyyy/mm/dd)], "&lt;"&amp;C19)</f>
        <v>0</v>
      </c>
      <c r="G19" s="81" t="e">
        <f>SUMIFS(#REF!,#REF!, "&gt;"&amp;B19,#REF!, "&lt;"&amp;C19)</f>
        <v>#REF!</v>
      </c>
      <c r="H19" s="91">
        <f>SUMIFS(Instagram[Accounts Reached (number)], Instagram[Posting Date (yyyy/mm/dd)], "&gt;"&amp;B19, Instagram[Posting Date (yyyy/mm/dd)], "&lt;"&amp;C19)</f>
        <v>0</v>
      </c>
      <c r="I19" s="91" t="e">
        <f t="shared" si="0"/>
        <v>#REF!</v>
      </c>
      <c r="J19" s="92"/>
      <c r="K19" s="62">
        <v>45046</v>
      </c>
      <c r="L19" s="62">
        <v>45078</v>
      </c>
      <c r="M19" s="90">
        <v>2023</v>
      </c>
      <c r="N19" s="90" t="s">
        <v>1472</v>
      </c>
      <c r="O19" s="81">
        <f>SUMIFS(Facebook[N. of engaged people],Facebook[Posting Date (yyyy/mm/dd)], "&gt;"&amp;K19, Facebook[Posting Date (yyyy/mm/dd)], "&lt;"&amp;L19)</f>
        <v>0</v>
      </c>
      <c r="P19" s="81" t="e">
        <f>SUMIFS(#REF!,#REF!, "&gt;"&amp;K19,#REF!, "&lt;"&amp;L19)</f>
        <v>#REF!</v>
      </c>
      <c r="Q19" s="81">
        <f>SUMIFS(Instagram[N. of engagement actions (fixed formula)], Instagram[Posting Date (yyyy/mm/dd)], "&gt;"&amp;K19, Instagram[Posting Date (yyyy/mm/dd)], "&lt;"&amp;L19)</f>
        <v>0</v>
      </c>
      <c r="R19" s="91" t="e">
        <f t="shared" si="1"/>
        <v>#REF!</v>
      </c>
    </row>
    <row r="20" spans="2:18" x14ac:dyDescent="0.2">
      <c r="B20" s="82" t="s">
        <v>1480</v>
      </c>
      <c r="C20" s="82"/>
      <c r="D20" s="82" t="s">
        <v>1481</v>
      </c>
      <c r="E20" s="82"/>
      <c r="F20" s="83">
        <f>SUBTOTAL(109,reachsocial[FB reach])</f>
        <v>0</v>
      </c>
      <c r="G20" s="83" t="e">
        <f>SUBTOTAL(109,reachsocial[TW reach])</f>
        <v>#REF!</v>
      </c>
      <c r="H20" s="83">
        <f>SUBTOTAL(109,reachsocial[Inst reach])</f>
        <v>0</v>
      </c>
      <c r="I20" s="93" t="e">
        <f>SUM(reachsocial[TOTAL REACH SOCIAL])</f>
        <v>#REF!</v>
      </c>
      <c r="J20" s="92"/>
      <c r="K20" s="82" t="s">
        <v>1480</v>
      </c>
      <c r="L20" s="82"/>
      <c r="M20" s="82" t="s">
        <v>1481</v>
      </c>
      <c r="N20" s="82"/>
      <c r="O20" s="83">
        <f>SUBTOTAL(109,engagementsocial[FB engag.])</f>
        <v>0</v>
      </c>
      <c r="P20" s="83" t="e">
        <f>SUBTOTAL(109,engagementsocial[TW engag.])</f>
        <v>#REF!</v>
      </c>
      <c r="Q20" s="83">
        <f>SUBTOTAL(109,engagementsocial[Inst engag.])</f>
        <v>0</v>
      </c>
      <c r="R20" s="93" t="e">
        <f>SUM(engagementsocial[TOTAL])</f>
        <v>#REF!</v>
      </c>
    </row>
    <row r="21" spans="2:18" x14ac:dyDescent="0.2">
      <c r="J21" s="92"/>
    </row>
    <row r="22" spans="2:18" x14ac:dyDescent="0.2">
      <c r="J22" s="92"/>
    </row>
    <row r="23" spans="2:18" x14ac:dyDescent="0.2">
      <c r="J23" s="92"/>
    </row>
    <row r="24" spans="2:18" x14ac:dyDescent="0.2">
      <c r="J24" s="92"/>
    </row>
    <row r="25" spans="2:18" x14ac:dyDescent="0.2">
      <c r="J25" s="92"/>
    </row>
    <row r="26" spans="2:18" x14ac:dyDescent="0.2">
      <c r="J26" s="92"/>
    </row>
    <row r="27" spans="2:18" x14ac:dyDescent="0.2">
      <c r="J27" s="92"/>
    </row>
    <row r="28" spans="2:18" x14ac:dyDescent="0.2">
      <c r="J28" s="92"/>
    </row>
    <row r="29" spans="2:18" x14ac:dyDescent="0.2">
      <c r="J29" s="92"/>
    </row>
    <row r="30" spans="2:18" x14ac:dyDescent="0.2">
      <c r="J30" s="92"/>
    </row>
    <row r="31" spans="2:18" x14ac:dyDescent="0.2">
      <c r="J31" s="92"/>
    </row>
    <row r="32" spans="2:18" x14ac:dyDescent="0.2">
      <c r="J32" s="92"/>
    </row>
    <row r="33" spans="10:10" x14ac:dyDescent="0.2">
      <c r="J33" s="92"/>
    </row>
    <row r="34" spans="10:10" x14ac:dyDescent="0.2">
      <c r="J34" s="92"/>
    </row>
    <row r="35" spans="10:10" x14ac:dyDescent="0.2">
      <c r="J35" s="92"/>
    </row>
    <row r="36" spans="10:10" x14ac:dyDescent="0.2">
      <c r="J36" s="92"/>
    </row>
    <row r="37" spans="10:10" x14ac:dyDescent="0.2">
      <c r="J37" s="92"/>
    </row>
    <row r="38" spans="10:10" x14ac:dyDescent="0.2">
      <c r="J38" s="92"/>
    </row>
    <row r="39" spans="10:10" x14ac:dyDescent="0.2">
      <c r="J39" s="92"/>
    </row>
    <row r="40" spans="10:10" x14ac:dyDescent="0.2">
      <c r="J40" s="92"/>
    </row>
    <row r="41" spans="10:10" x14ac:dyDescent="0.2">
      <c r="J41" s="92"/>
    </row>
    <row r="42" spans="10:10" x14ac:dyDescent="0.2">
      <c r="J42" s="92"/>
    </row>
    <row r="43" spans="10:10" x14ac:dyDescent="0.2">
      <c r="J43" s="92"/>
    </row>
    <row r="44" spans="10:10" x14ac:dyDescent="0.2">
      <c r="J44" s="92"/>
    </row>
    <row r="45" spans="10:10" x14ac:dyDescent="0.2">
      <c r="J45" s="92"/>
    </row>
    <row r="46" spans="10:10" x14ac:dyDescent="0.2">
      <c r="J46" s="84"/>
    </row>
  </sheetData>
  <sheetProtection algorithmName="SHA-512" hashValue="HBWVXzNxgaIE4QRMnvWpzHMT+HxlbjPcENVBg1Y58RArkCLawS4DoOrKZbzrQTFIpqJ2bTEqLA5tq6caVuAEvg==" saltValue="MGnm7j0l0IqByvagDhhx8w==" spinCount="100000" sheet="1" objects="1" scenarios="1"/>
  <mergeCells count="2">
    <mergeCell ref="B1:I1"/>
    <mergeCell ref="K1:R1"/>
  </mergeCells>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Munkalapok</vt:lpstr>
      </vt:variant>
      <vt:variant>
        <vt:i4>7</vt:i4>
      </vt:variant>
    </vt:vector>
  </HeadingPairs>
  <TitlesOfParts>
    <vt:vector size="7" baseType="lpstr">
      <vt:lpstr>OLVASS EL! -ÚTMUTATÓ</vt:lpstr>
      <vt:lpstr>Adatok rögzítése</vt:lpstr>
      <vt:lpstr>Útmutató, közösségi média </vt:lpstr>
      <vt:lpstr>FB adatok rögzítése </vt:lpstr>
      <vt:lpstr>FB process</vt:lpstr>
      <vt:lpstr>Instagram</vt:lpstr>
      <vt:lpstr>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dc:creator>
  <cp:keywords/>
  <dc:description/>
  <cp:lastModifiedBy>Szabó Márk</cp:lastModifiedBy>
  <cp:revision/>
  <cp:lastPrinted>2022-02-22T10:40:31Z</cp:lastPrinted>
  <dcterms:created xsi:type="dcterms:W3CDTF">2021-12-16T13:40:43Z</dcterms:created>
  <dcterms:modified xsi:type="dcterms:W3CDTF">2022-03-10T11:58:51Z</dcterms:modified>
  <cp:category/>
  <cp:contentStatus/>
</cp:coreProperties>
</file>